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с флешки\ПИТАНИЕ 2025-2026 ГОД\"/>
    </mc:Choice>
  </mc:AlternateContent>
  <xr:revisionPtr revIDLastSave="0" documentId="13_ncr:1_{3813B72C-2FD9-4C81-AF6A-C500AD850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J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F13" i="1"/>
  <c r="F24" i="1" s="1"/>
  <c r="F196" i="1" s="1"/>
  <c r="L176" i="1" l="1"/>
  <c r="L157" i="1"/>
  <c r="L138" i="1"/>
  <c r="L100" i="1"/>
  <c r="L43" i="1"/>
  <c r="G196" i="1"/>
  <c r="M195" i="1" l="1"/>
  <c r="O195" i="1" s="1"/>
  <c r="L196" i="1"/>
  <c r="M196" i="1" l="1"/>
  <c r="O196" i="1" s="1"/>
</calcChain>
</file>

<file path=xl/sharedStrings.xml><?xml version="1.0" encoding="utf-8"?>
<sst xmlns="http://schemas.openxmlformats.org/spreadsheetml/2006/main" count="319" uniqueCount="109">
  <si>
    <t>Школа</t>
  </si>
  <si>
    <t>МБОУ "СОШ с. Гусельниково"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</si>
  <si>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</si>
  <si>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</si>
  <si>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</si>
  <si>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</si>
  <si>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</si>
  <si>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Казанцева И.В.</t>
  </si>
  <si>
    <t>Возрастная категория</t>
  </si>
  <si>
    <t>1-4 класс ( 7-11 лет)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</si>
  <si>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</si>
  <si>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</si>
  <si>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</si>
  <si>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</si>
  <si>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</si>
  <si>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</si>
  <si>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</si>
  <si>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</si>
  <si>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</si>
  <si>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</si>
  <si>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</si>
  <si>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</si>
  <si>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</si>
  <si>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</si>
  <si>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</si>
  <si>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</si>
  <si>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</si>
  <si>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</si>
  <si>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</si>
  <si>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</si>
  <si>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</si>
  <si>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</si>
  <si>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</si>
  <si>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</si>
  <si>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Суп картофельный с макаронными изделиями</t>
  </si>
  <si>
    <t>54-7с</t>
  </si>
  <si>
    <t>2 блюдо</t>
  </si>
  <si>
    <t>Котлета</t>
  </si>
  <si>
    <t>п/ф</t>
  </si>
  <si>
    <t>гарнир</t>
  </si>
  <si>
    <t>Каша гречневая рассыпчатая</t>
  </si>
  <si>
    <t>54-4г</t>
  </si>
  <si>
    <t>напиток</t>
  </si>
  <si>
    <t>Чай с сахаром</t>
  </si>
  <si>
    <t>54-2г</t>
  </si>
  <si>
    <t>хлеб бел.</t>
  </si>
  <si>
    <t>Хлеб пшеничный</t>
  </si>
  <si>
    <t>пром</t>
  </si>
  <si>
    <t>хлеб черн.</t>
  </si>
  <si>
    <t>Хлеб ржаной</t>
  </si>
  <si>
    <t>соус красный основной</t>
  </si>
  <si>
    <t>54-3соус</t>
  </si>
  <si>
    <t>Итого за день:</t>
  </si>
  <si>
    <t>закуска</t>
  </si>
  <si>
    <t>Суп крестьянский с крупой (крупа пшено)</t>
  </si>
  <si>
    <t>Курица тушеная с овощами</t>
  </si>
  <si>
    <t>54-25м</t>
  </si>
  <si>
    <t>Макароны отварные</t>
  </si>
  <si>
    <t>54-1г</t>
  </si>
  <si>
    <t>Компот из смеси сухофруктов</t>
  </si>
  <si>
    <t>54-35хн</t>
  </si>
  <si>
    <t>Хлеб ржано пшеничный</t>
  </si>
  <si>
    <t>Яблоко</t>
  </si>
  <si>
    <t xml:space="preserve">Суп гороховый с гренками </t>
  </si>
  <si>
    <t>Плов с курицей</t>
  </si>
  <si>
    <t>54-12м</t>
  </si>
  <si>
    <t>Чай фруктовый</t>
  </si>
  <si>
    <t>54-19гн</t>
  </si>
  <si>
    <t>хлеб ржаной</t>
  </si>
  <si>
    <t>Суп картофельный с клецками</t>
  </si>
  <si>
    <t>54-6с</t>
  </si>
  <si>
    <t>Голень куринная</t>
  </si>
  <si>
    <t>Картофельное пюре</t>
  </si>
  <si>
    <t>54-11</t>
  </si>
  <si>
    <t>Компот вишневый</t>
  </si>
  <si>
    <t>Хлеб ржано-пшеничный</t>
  </si>
  <si>
    <t>Борщ украинский со сметаной</t>
  </si>
  <si>
    <t>ттк2315</t>
  </si>
  <si>
    <t>Сосиска молочная</t>
  </si>
  <si>
    <t>Рис отварной</t>
  </si>
  <si>
    <t>54-22г</t>
  </si>
  <si>
    <t>Чай с лимоном и сахаром</t>
  </si>
  <si>
    <t>54-3г</t>
  </si>
  <si>
    <t xml:space="preserve">Суп картофельный с крупой рис </t>
  </si>
  <si>
    <t>54-45гн</t>
  </si>
  <si>
    <t>Соус красный основной</t>
  </si>
  <si>
    <t>Суп с макаронными изделиями</t>
  </si>
  <si>
    <t>Тефтели мясные</t>
  </si>
  <si>
    <t xml:space="preserve">Картофельное пюре </t>
  </si>
  <si>
    <t>Компот из клюквы</t>
  </si>
  <si>
    <t>54-12хн</t>
  </si>
  <si>
    <t>Соус</t>
  </si>
  <si>
    <t>54-8г</t>
  </si>
  <si>
    <t>Суп рассольник со сметаной</t>
  </si>
  <si>
    <t>Жаркое по домашнему из курицы</t>
  </si>
  <si>
    <t>54-28м</t>
  </si>
  <si>
    <t>Компот из свежих ягод</t>
  </si>
  <si>
    <t>54-32хн</t>
  </si>
  <si>
    <t>Хлеб украинский</t>
  </si>
  <si>
    <t>Суп с гречневой крупой</t>
  </si>
  <si>
    <t>Рыба тушеная с овощами (минтай)</t>
  </si>
  <si>
    <t>54-11р</t>
  </si>
  <si>
    <t>54-6г</t>
  </si>
  <si>
    <t>Соус 2</t>
  </si>
  <si>
    <t>Печень по строгановски</t>
  </si>
  <si>
    <t>Каша перловая рассыпчатая</t>
  </si>
  <si>
    <t>Среднее значение за период:</t>
  </si>
  <si>
    <t>Борщ со сметаной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</si>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</sst>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/>
    <xf numFmtId="0" fontId="10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0"/>
  <sheetViews>
    <sheetView tabSelected="1" topLeftCell="A174" zoomScaleNormal="100" workbookViewId="0">
      <selection activeCell="R200" sqref="R20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1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</row>
    <row r="2" spans="1:12" ht="18" x14ac:dyDescent="0.2">
      <c r="A2" s="4" t="s">
        <v>5</v>
      </c>
      <c r="C2" s="2"/>
      <c r="G2" s="2" t="s">
        <v>6</v>
      </c>
      <c r="H2" s="56" t="s">
        <v>7</v>
      </c>
      <c r="I2" s="56"/>
      <c r="J2" s="56"/>
      <c r="K2" s="56"/>
    </row>
    <row r="3" spans="1:12" ht="17.25" customHeight="1" x14ac:dyDescent="0.2">
      <c r="A3" s="5" t="s">
        <v>8</v>
      </c>
      <c r="C3" s="2"/>
      <c r="D3" s="6"/>
      <c r="E3" s="7" t="s">
        <v>9</v>
      </c>
      <c r="G3" s="2" t="s">
        <v>10</v>
      </c>
      <c r="H3" s="8">
        <v>12</v>
      </c>
      <c r="I3" s="8">
        <v>1</v>
      </c>
      <c r="J3" s="9">
        <v>2026</v>
      </c>
      <c r="K3" s="1"/>
    </row>
    <row r="4" spans="1:12" ht="13.5" thickBot="1" x14ac:dyDescent="0.25">
      <c r="C4" s="2"/>
      <c r="D4" s="5"/>
      <c r="H4" s="10" t="s">
        <v>11</v>
      </c>
      <c r="I4" s="10" t="s">
        <v>12</v>
      </c>
      <c r="J4" s="10" t="s">
        <v>13</v>
      </c>
    </row>
    <row r="5" spans="1:12" ht="34.5" thickBot="1" x14ac:dyDescent="0.2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 x14ac:dyDescent="0.25">
      <c r="A6" s="15">
        <v>1</v>
      </c>
      <c r="B6" s="16">
        <v>1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21"/>
      <c r="L6" s="20"/>
    </row>
    <row r="7" spans="1:12" ht="15" x14ac:dyDescent="0.2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 x14ac:dyDescent="0.25">
      <c r="A8" s="22"/>
      <c r="B8" s="23"/>
      <c r="C8" s="24"/>
      <c r="D8" s="29" t="s">
        <v>28</v>
      </c>
      <c r="E8" s="26"/>
      <c r="F8" s="27"/>
      <c r="G8" s="27"/>
      <c r="H8" s="27"/>
      <c r="I8" s="27"/>
      <c r="J8" s="27"/>
      <c r="K8" s="28"/>
      <c r="L8" s="27"/>
    </row>
    <row r="9" spans="1:12" ht="15" x14ac:dyDescent="0.25">
      <c r="A9" s="22"/>
      <c r="B9" s="23"/>
      <c r="C9" s="24"/>
      <c r="D9" s="29" t="s">
        <v>29</v>
      </c>
      <c r="E9" s="26"/>
      <c r="F9" s="27"/>
      <c r="G9" s="27"/>
      <c r="H9" s="27"/>
      <c r="I9" s="27"/>
      <c r="J9" s="27"/>
      <c r="K9" s="28"/>
      <c r="L9" s="27"/>
    </row>
    <row r="10" spans="1:12" ht="15" x14ac:dyDescent="0.25">
      <c r="A10" s="22"/>
      <c r="B10" s="23"/>
      <c r="C10" s="24"/>
      <c r="D10" s="29" t="s">
        <v>30</v>
      </c>
      <c r="E10" s="26"/>
      <c r="F10" s="27"/>
      <c r="G10" s="27"/>
      <c r="H10" s="27"/>
      <c r="I10" s="27"/>
      <c r="J10" s="27"/>
      <c r="K10" s="28"/>
      <c r="L10" s="27"/>
    </row>
    <row r="11" spans="1:12" ht="15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 x14ac:dyDescent="0.25">
      <c r="A13" s="30"/>
      <c r="B13" s="31"/>
      <c r="C13" s="32"/>
      <c r="D13" s="33" t="s">
        <v>31</v>
      </c>
      <c r="E13" s="34"/>
      <c r="F13" s="35">
        <f>SUM(F6:F12)</f>
        <v>0</v>
      </c>
      <c r="G13" s="35">
        <f t="shared" ref="G13:J13" si="0">SUM(G6:G12)</f>
        <v>0</v>
      </c>
      <c r="H13" s="35">
        <f t="shared" si="0"/>
        <v>0</v>
      </c>
      <c r="I13" s="35">
        <f t="shared" si="0"/>
        <v>0</v>
      </c>
      <c r="J13" s="35">
        <f t="shared" si="0"/>
        <v>0</v>
      </c>
      <c r="K13" s="36"/>
      <c r="L13" s="35">
        <f t="shared" ref="L13" si="1">SUM(L6:L12)</f>
        <v>0</v>
      </c>
    </row>
    <row r="14" spans="1:12" ht="15" x14ac:dyDescent="0.25">
      <c r="A14" s="37">
        <f>A6</f>
        <v>1</v>
      </c>
      <c r="B14" s="38">
        <f>B6</f>
        <v>1</v>
      </c>
      <c r="C14" s="39" t="s">
        <v>32</v>
      </c>
      <c r="D14" s="29"/>
      <c r="E14" s="26"/>
      <c r="F14" s="27"/>
      <c r="G14" s="27"/>
      <c r="H14" s="27"/>
      <c r="I14" s="27"/>
      <c r="J14" s="27"/>
      <c r="K14" s="28"/>
      <c r="L14" s="27"/>
    </row>
    <row r="15" spans="1:12" ht="25.5" x14ac:dyDescent="0.25">
      <c r="A15" s="22"/>
      <c r="B15" s="23"/>
      <c r="C15" s="24"/>
      <c r="D15" s="29" t="s">
        <v>33</v>
      </c>
      <c r="E15" s="26" t="s">
        <v>34</v>
      </c>
      <c r="F15" s="27">
        <v>200</v>
      </c>
      <c r="G15" s="27">
        <v>5.2</v>
      </c>
      <c r="H15" s="27">
        <v>2.8</v>
      </c>
      <c r="I15" s="27">
        <v>18.5</v>
      </c>
      <c r="J15" s="27">
        <v>119.6</v>
      </c>
      <c r="K15" s="28" t="s">
        <v>35</v>
      </c>
      <c r="L15" s="27">
        <v>12.3</v>
      </c>
    </row>
    <row r="16" spans="1:12" ht="15" x14ac:dyDescent="0.25">
      <c r="A16" s="22"/>
      <c r="B16" s="23"/>
      <c r="C16" s="24"/>
      <c r="D16" s="29" t="s">
        <v>36</v>
      </c>
      <c r="E16" s="26" t="s">
        <v>37</v>
      </c>
      <c r="F16" s="27">
        <v>100</v>
      </c>
      <c r="G16" s="27">
        <v>15.2</v>
      </c>
      <c r="H16" s="27">
        <v>14.4</v>
      </c>
      <c r="I16" s="27">
        <v>8.9</v>
      </c>
      <c r="J16" s="27">
        <v>226.6</v>
      </c>
      <c r="K16" s="28" t="s">
        <v>38</v>
      </c>
      <c r="L16" s="27">
        <v>45</v>
      </c>
    </row>
    <row r="17" spans="1:12" ht="15" x14ac:dyDescent="0.25">
      <c r="A17" s="22"/>
      <c r="B17" s="23"/>
      <c r="C17" s="24"/>
      <c r="D17" s="29" t="s">
        <v>39</v>
      </c>
      <c r="E17" s="26" t="s">
        <v>40</v>
      </c>
      <c r="F17" s="27">
        <v>150</v>
      </c>
      <c r="G17" s="27">
        <v>8.1999999999999993</v>
      </c>
      <c r="H17" s="27">
        <v>6.3</v>
      </c>
      <c r="I17" s="27">
        <v>35.9</v>
      </c>
      <c r="J17" s="27">
        <v>233.7</v>
      </c>
      <c r="K17" s="28" t="s">
        <v>41</v>
      </c>
      <c r="L17" s="27">
        <v>15.9</v>
      </c>
    </row>
    <row r="18" spans="1:12" ht="15" x14ac:dyDescent="0.25">
      <c r="A18" s="22"/>
      <c r="B18" s="23"/>
      <c r="C18" s="24"/>
      <c r="D18" s="29" t="s">
        <v>28</v>
      </c>
      <c r="E18" s="26" t="s">
        <v>43</v>
      </c>
      <c r="F18" s="27">
        <v>200</v>
      </c>
      <c r="G18" s="27">
        <v>0.2</v>
      </c>
      <c r="H18" s="27">
        <v>0</v>
      </c>
      <c r="I18" s="27">
        <v>6.4</v>
      </c>
      <c r="J18" s="27">
        <v>26.8</v>
      </c>
      <c r="K18" s="28" t="s">
        <v>44</v>
      </c>
      <c r="L18" s="27">
        <v>2</v>
      </c>
    </row>
    <row r="19" spans="1:12" ht="15" x14ac:dyDescent="0.25">
      <c r="A19" s="22"/>
      <c r="B19" s="23"/>
      <c r="C19" s="24"/>
      <c r="D19" s="29" t="s">
        <v>45</v>
      </c>
      <c r="E19" s="26" t="s">
        <v>46</v>
      </c>
      <c r="F19" s="27">
        <v>35</v>
      </c>
      <c r="G19" s="27">
        <v>2.7</v>
      </c>
      <c r="H19" s="27">
        <v>0.3</v>
      </c>
      <c r="I19" s="27">
        <v>17.2</v>
      </c>
      <c r="J19" s="27">
        <v>82</v>
      </c>
      <c r="K19" s="28" t="s">
        <v>47</v>
      </c>
      <c r="L19" s="27">
        <v>3</v>
      </c>
    </row>
    <row r="20" spans="1:12" ht="15" x14ac:dyDescent="0.25">
      <c r="A20" s="22"/>
      <c r="B20" s="23"/>
      <c r="C20" s="24"/>
      <c r="D20" s="29" t="s">
        <v>48</v>
      </c>
      <c r="E20" s="26" t="s">
        <v>49</v>
      </c>
      <c r="F20" s="27">
        <v>15</v>
      </c>
      <c r="G20" s="27">
        <v>1</v>
      </c>
      <c r="H20" s="27">
        <v>0.2</v>
      </c>
      <c r="I20" s="27">
        <v>5</v>
      </c>
      <c r="J20" s="27">
        <v>25.6</v>
      </c>
      <c r="K20" s="28" t="s">
        <v>47</v>
      </c>
      <c r="L20" s="27">
        <v>1.5</v>
      </c>
    </row>
    <row r="21" spans="1:12" ht="15" x14ac:dyDescent="0.25">
      <c r="A21" s="22"/>
      <c r="B21" s="23"/>
      <c r="C21" s="24"/>
      <c r="D21" s="25" t="s">
        <v>27</v>
      </c>
      <c r="E21" s="26" t="s">
        <v>50</v>
      </c>
      <c r="F21" s="27">
        <v>30</v>
      </c>
      <c r="G21" s="27">
        <v>1</v>
      </c>
      <c r="H21" s="27">
        <v>0.7</v>
      </c>
      <c r="I21" s="27">
        <v>2.7</v>
      </c>
      <c r="J21" s="27">
        <v>21.2</v>
      </c>
      <c r="K21" s="28" t="s">
        <v>51</v>
      </c>
      <c r="L21" s="27">
        <v>4</v>
      </c>
    </row>
    <row r="22" spans="1:12" ht="15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 x14ac:dyDescent="0.25">
      <c r="A23" s="30"/>
      <c r="B23" s="31"/>
      <c r="C23" s="32"/>
      <c r="D23" s="33" t="s">
        <v>31</v>
      </c>
      <c r="E23" s="34"/>
      <c r="F23" s="35">
        <f>SUM(F15:F22)</f>
        <v>730</v>
      </c>
      <c r="G23" s="35">
        <f t="shared" ref="G23:L23" si="2">SUM(G15:G22)</f>
        <v>33.5</v>
      </c>
      <c r="H23" s="35">
        <f t="shared" si="2"/>
        <v>24.7</v>
      </c>
      <c r="I23" s="35">
        <f t="shared" si="2"/>
        <v>94.600000000000009</v>
      </c>
      <c r="J23" s="35">
        <f t="shared" si="2"/>
        <v>735.5</v>
      </c>
      <c r="K23" s="35"/>
      <c r="L23" s="35">
        <f t="shared" si="2"/>
        <v>83.7</v>
      </c>
    </row>
    <row r="24" spans="1:12" ht="15.75" thickBot="1" x14ac:dyDescent="0.25">
      <c r="A24" s="40">
        <f>A6</f>
        <v>1</v>
      </c>
      <c r="B24" s="41">
        <f>B6</f>
        <v>1</v>
      </c>
      <c r="C24" s="52" t="s">
        <v>52</v>
      </c>
      <c r="D24" s="53"/>
      <c r="E24" s="42"/>
      <c r="F24" s="43">
        <f>F13+F23</f>
        <v>730</v>
      </c>
      <c r="G24" s="43">
        <f t="shared" ref="G24:J24" si="3">G13+G23</f>
        <v>33.5</v>
      </c>
      <c r="H24" s="43">
        <f t="shared" si="3"/>
        <v>24.7</v>
      </c>
      <c r="I24" s="43">
        <f t="shared" si="3"/>
        <v>94.600000000000009</v>
      </c>
      <c r="J24" s="43">
        <f t="shared" si="3"/>
        <v>735.5</v>
      </c>
      <c r="K24" s="43"/>
      <c r="L24" s="43">
        <f t="shared" ref="L24" si="4">L13+L23</f>
        <v>83.7</v>
      </c>
    </row>
    <row r="25" spans="1:12" ht="15" x14ac:dyDescent="0.25">
      <c r="A25" s="44">
        <v>1</v>
      </c>
      <c r="B25" s="23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21"/>
      <c r="L25" s="20"/>
    </row>
    <row r="26" spans="1:12" ht="15" x14ac:dyDescent="0.25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5" x14ac:dyDescent="0.25">
      <c r="A27" s="44"/>
      <c r="B27" s="23"/>
      <c r="C27" s="24"/>
      <c r="D27" s="29" t="s">
        <v>28</v>
      </c>
      <c r="E27" s="26"/>
      <c r="F27" s="27"/>
      <c r="G27" s="27"/>
      <c r="H27" s="27"/>
      <c r="I27" s="27"/>
      <c r="J27" s="27"/>
      <c r="K27" s="28"/>
      <c r="L27" s="27"/>
    </row>
    <row r="28" spans="1:12" ht="15" x14ac:dyDescent="0.25">
      <c r="A28" s="44"/>
      <c r="B28" s="23"/>
      <c r="C28" s="24"/>
      <c r="D28" s="29" t="s">
        <v>29</v>
      </c>
      <c r="E28" s="26"/>
      <c r="F28" s="27"/>
      <c r="G28" s="27"/>
      <c r="H28" s="27"/>
      <c r="I28" s="27"/>
      <c r="J28" s="27"/>
      <c r="K28" s="28"/>
      <c r="L28" s="27"/>
    </row>
    <row r="29" spans="1:12" ht="15" x14ac:dyDescent="0.25">
      <c r="A29" s="44"/>
      <c r="B29" s="23"/>
      <c r="C29" s="24"/>
      <c r="D29" s="29" t="s">
        <v>30</v>
      </c>
      <c r="E29" s="26"/>
      <c r="F29" s="27"/>
      <c r="G29" s="27"/>
      <c r="H29" s="27"/>
      <c r="I29" s="27"/>
      <c r="J29" s="27"/>
      <c r="K29" s="28"/>
      <c r="L29" s="27"/>
    </row>
    <row r="30" spans="1:12" ht="15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 x14ac:dyDescent="0.25">
      <c r="A32" s="45"/>
      <c r="B32" s="31"/>
      <c r="C32" s="32"/>
      <c r="D32" s="33" t="s">
        <v>31</v>
      </c>
      <c r="E32" s="34"/>
      <c r="F32" s="35">
        <f>SUM(F25:F31)</f>
        <v>0</v>
      </c>
      <c r="G32" s="35">
        <f t="shared" ref="G32:L32" si="5">SUM(G25:G31)</f>
        <v>0</v>
      </c>
      <c r="H32" s="35">
        <f t="shared" si="5"/>
        <v>0</v>
      </c>
      <c r="I32" s="35">
        <f t="shared" si="5"/>
        <v>0</v>
      </c>
      <c r="J32" s="35">
        <f t="shared" si="5"/>
        <v>0</v>
      </c>
      <c r="K32" s="36"/>
      <c r="L32" s="35">
        <f t="shared" si="5"/>
        <v>0</v>
      </c>
    </row>
    <row r="33" spans="1:12" ht="15" x14ac:dyDescent="0.25">
      <c r="A33" s="38">
        <f>A25</f>
        <v>1</v>
      </c>
      <c r="B33" s="38">
        <f>B25</f>
        <v>2</v>
      </c>
      <c r="C33" s="39" t="s">
        <v>32</v>
      </c>
      <c r="D33" s="29" t="s">
        <v>53</v>
      </c>
      <c r="E33" s="26"/>
      <c r="F33" s="27"/>
      <c r="G33" s="27"/>
      <c r="H33" s="27"/>
      <c r="I33" s="27"/>
      <c r="J33" s="27"/>
      <c r="K33" s="28"/>
      <c r="L33" s="27"/>
    </row>
    <row r="34" spans="1:12" ht="25.5" x14ac:dyDescent="0.25">
      <c r="A34" s="44"/>
      <c r="B34" s="23"/>
      <c r="C34" s="24"/>
      <c r="D34" s="29" t="s">
        <v>33</v>
      </c>
      <c r="E34" s="26" t="s">
        <v>54</v>
      </c>
      <c r="F34" s="27">
        <v>200</v>
      </c>
      <c r="G34" s="27">
        <v>3.8</v>
      </c>
      <c r="H34" s="27">
        <v>7.9</v>
      </c>
      <c r="I34" s="27">
        <v>24</v>
      </c>
      <c r="J34" s="27">
        <v>182.2</v>
      </c>
      <c r="K34" s="28">
        <v>113</v>
      </c>
      <c r="L34" s="27">
        <v>13.1</v>
      </c>
    </row>
    <row r="35" spans="1:12" ht="15" x14ac:dyDescent="0.25">
      <c r="A35" s="44"/>
      <c r="B35" s="23"/>
      <c r="C35" s="24"/>
      <c r="D35" s="29" t="s">
        <v>36</v>
      </c>
      <c r="E35" s="26" t="s">
        <v>55</v>
      </c>
      <c r="F35" s="27">
        <v>100</v>
      </c>
      <c r="G35" s="27">
        <v>26</v>
      </c>
      <c r="H35" s="27">
        <v>22.7</v>
      </c>
      <c r="I35" s="27">
        <v>6.4</v>
      </c>
      <c r="J35" s="27">
        <v>333.8</v>
      </c>
      <c r="K35" s="28" t="s">
        <v>56</v>
      </c>
      <c r="L35" s="27">
        <v>53.6</v>
      </c>
    </row>
    <row r="36" spans="1:12" ht="15" x14ac:dyDescent="0.25">
      <c r="A36" s="44"/>
      <c r="B36" s="23"/>
      <c r="C36" s="24"/>
      <c r="D36" s="29" t="s">
        <v>39</v>
      </c>
      <c r="E36" s="26" t="s">
        <v>57</v>
      </c>
      <c r="F36" s="27">
        <v>150</v>
      </c>
      <c r="G36" s="27">
        <v>5.3</v>
      </c>
      <c r="H36" s="27">
        <v>4.9000000000000004</v>
      </c>
      <c r="I36" s="27">
        <v>32.799999999999997</v>
      </c>
      <c r="J36" s="27">
        <v>196.8</v>
      </c>
      <c r="K36" s="28" t="s">
        <v>58</v>
      </c>
      <c r="L36" s="27">
        <v>12</v>
      </c>
    </row>
    <row r="37" spans="1:12" ht="15" x14ac:dyDescent="0.25">
      <c r="A37" s="44"/>
      <c r="B37" s="23"/>
      <c r="C37" s="24"/>
      <c r="D37" s="29" t="s">
        <v>42</v>
      </c>
      <c r="E37" s="26" t="s">
        <v>59</v>
      </c>
      <c r="F37" s="27">
        <v>200</v>
      </c>
      <c r="G37" s="27">
        <v>0.5</v>
      </c>
      <c r="H37" s="27">
        <v>0</v>
      </c>
      <c r="I37" s="27">
        <v>19.8</v>
      </c>
      <c r="J37" s="27">
        <v>80.8</v>
      </c>
      <c r="K37" s="28" t="s">
        <v>60</v>
      </c>
      <c r="L37" s="27">
        <v>4</v>
      </c>
    </row>
    <row r="38" spans="1:12" ht="15" x14ac:dyDescent="0.25">
      <c r="A38" s="44"/>
      <c r="B38" s="23"/>
      <c r="C38" s="24"/>
      <c r="D38" s="29" t="s">
        <v>45</v>
      </c>
      <c r="E38" s="26" t="s">
        <v>46</v>
      </c>
      <c r="F38" s="27">
        <v>35</v>
      </c>
      <c r="G38" s="27">
        <v>2.7</v>
      </c>
      <c r="H38" s="27">
        <v>0.3</v>
      </c>
      <c r="I38" s="27">
        <v>17.2</v>
      </c>
      <c r="J38" s="27">
        <v>82</v>
      </c>
      <c r="K38" s="28" t="s">
        <v>47</v>
      </c>
      <c r="L38" s="27">
        <v>3</v>
      </c>
    </row>
    <row r="39" spans="1:12" ht="15" x14ac:dyDescent="0.25">
      <c r="A39" s="44"/>
      <c r="B39" s="23"/>
      <c r="C39" s="24"/>
      <c r="D39" s="29" t="s">
        <v>48</v>
      </c>
      <c r="E39" s="26" t="s">
        <v>61</v>
      </c>
      <c r="F39" s="27">
        <v>15</v>
      </c>
      <c r="G39" s="27">
        <v>1</v>
      </c>
      <c r="H39" s="27">
        <v>0.2</v>
      </c>
      <c r="I39" s="27">
        <v>5.9</v>
      </c>
      <c r="J39" s="27">
        <v>29.3</v>
      </c>
      <c r="K39" s="28" t="s">
        <v>47</v>
      </c>
      <c r="L39" s="27">
        <v>1.5</v>
      </c>
    </row>
    <row r="40" spans="1:12" ht="15" x14ac:dyDescent="0.25">
      <c r="A40" s="44"/>
      <c r="B40" s="23"/>
      <c r="C40" s="24"/>
      <c r="D40" s="29" t="s">
        <v>30</v>
      </c>
      <c r="E40" s="26" t="s">
        <v>62</v>
      </c>
      <c r="F40" s="27">
        <v>180</v>
      </c>
      <c r="G40" s="27">
        <v>0.7</v>
      </c>
      <c r="H40" s="27">
        <v>0.7</v>
      </c>
      <c r="I40" s="27">
        <v>17.600000000000001</v>
      </c>
      <c r="J40" s="27">
        <v>79.900000000000006</v>
      </c>
      <c r="K40" s="28" t="s">
        <v>47</v>
      </c>
      <c r="L40" s="27">
        <v>27</v>
      </c>
    </row>
    <row r="41" spans="1:12" ht="15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 x14ac:dyDescent="0.25">
      <c r="A42" s="45"/>
      <c r="B42" s="31"/>
      <c r="C42" s="32"/>
      <c r="D42" s="33" t="s">
        <v>31</v>
      </c>
      <c r="E42" s="34"/>
      <c r="F42" s="35">
        <f>SUM(F33:F41)</f>
        <v>880</v>
      </c>
      <c r="G42" s="35">
        <f t="shared" ref="G42:L42" si="6">SUM(G33:G41)</f>
        <v>40.000000000000007</v>
      </c>
      <c r="H42" s="35">
        <f t="shared" si="6"/>
        <v>36.700000000000003</v>
      </c>
      <c r="I42" s="35">
        <f t="shared" si="6"/>
        <v>123.70000000000002</v>
      </c>
      <c r="J42" s="35">
        <f t="shared" si="6"/>
        <v>984.79999999999984</v>
      </c>
      <c r="K42" s="36"/>
      <c r="L42" s="35">
        <f t="shared" si="6"/>
        <v>114.2</v>
      </c>
    </row>
    <row r="43" spans="1:12" ht="15.75" customHeight="1" thickBot="1" x14ac:dyDescent="0.25">
      <c r="A43" s="46">
        <f>A25</f>
        <v>1</v>
      </c>
      <c r="B43" s="46">
        <f>B25</f>
        <v>2</v>
      </c>
      <c r="C43" s="52" t="s">
        <v>52</v>
      </c>
      <c r="D43" s="53"/>
      <c r="E43" s="42"/>
      <c r="F43" s="43">
        <f>F32+F42</f>
        <v>880</v>
      </c>
      <c r="G43" s="43">
        <f t="shared" ref="G43:L43" si="7">G32+G42</f>
        <v>40.000000000000007</v>
      </c>
      <c r="H43" s="43">
        <f t="shared" si="7"/>
        <v>36.700000000000003</v>
      </c>
      <c r="I43" s="43">
        <f t="shared" si="7"/>
        <v>123.70000000000002</v>
      </c>
      <c r="J43" s="43">
        <f t="shared" si="7"/>
        <v>984.79999999999984</v>
      </c>
      <c r="K43" s="43"/>
      <c r="L43" s="43">
        <f t="shared" si="7"/>
        <v>114.2</v>
      </c>
    </row>
    <row r="44" spans="1:12" ht="15" x14ac:dyDescent="0.25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21"/>
      <c r="L44" s="20"/>
    </row>
    <row r="45" spans="1:12" ht="15" x14ac:dyDescent="0.25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28"/>
      <c r="L45" s="27"/>
    </row>
    <row r="46" spans="1:12" ht="15" x14ac:dyDescent="0.25">
      <c r="A46" s="22"/>
      <c r="B46" s="23"/>
      <c r="C46" s="24"/>
      <c r="D46" s="29" t="s">
        <v>28</v>
      </c>
      <c r="E46" s="26"/>
      <c r="F46" s="27"/>
      <c r="G46" s="27"/>
      <c r="H46" s="27"/>
      <c r="I46" s="27"/>
      <c r="J46" s="27"/>
      <c r="K46" s="28"/>
      <c r="L46" s="27"/>
    </row>
    <row r="47" spans="1:12" ht="15" x14ac:dyDescent="0.25">
      <c r="A47" s="22"/>
      <c r="B47" s="23"/>
      <c r="C47" s="24"/>
      <c r="D47" s="29" t="s">
        <v>29</v>
      </c>
      <c r="E47" s="26"/>
      <c r="F47" s="27"/>
      <c r="G47" s="27"/>
      <c r="H47" s="27"/>
      <c r="I47" s="27"/>
      <c r="J47" s="27"/>
      <c r="K47" s="28"/>
      <c r="L47" s="27"/>
    </row>
    <row r="48" spans="1:12" ht="15" x14ac:dyDescent="0.25">
      <c r="A48" s="22"/>
      <c r="B48" s="23"/>
      <c r="C48" s="24"/>
      <c r="D48" s="29" t="s">
        <v>30</v>
      </c>
      <c r="E48" s="26"/>
      <c r="F48" s="27"/>
      <c r="G48" s="27"/>
      <c r="H48" s="27"/>
      <c r="I48" s="27"/>
      <c r="J48" s="27"/>
      <c r="K48" s="28"/>
      <c r="L48" s="27"/>
    </row>
    <row r="49" spans="1:12" ht="15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 x14ac:dyDescent="0.25">
      <c r="A51" s="30"/>
      <c r="B51" s="31"/>
      <c r="C51" s="32"/>
      <c r="D51" s="33" t="s">
        <v>31</v>
      </c>
      <c r="E51" s="34"/>
      <c r="F51" s="35">
        <f>SUM(F44:F50)</f>
        <v>0</v>
      </c>
      <c r="G51" s="35">
        <f t="shared" ref="G51:L51" si="8">SUM(G44:G50)</f>
        <v>0</v>
      </c>
      <c r="H51" s="35">
        <f t="shared" si="8"/>
        <v>0</v>
      </c>
      <c r="I51" s="35">
        <f t="shared" si="8"/>
        <v>0</v>
      </c>
      <c r="J51" s="35">
        <f t="shared" si="8"/>
        <v>0</v>
      </c>
      <c r="K51" s="36"/>
      <c r="L51" s="35">
        <f t="shared" si="8"/>
        <v>0</v>
      </c>
    </row>
    <row r="52" spans="1:12" ht="15" x14ac:dyDescent="0.25">
      <c r="A52" s="37">
        <f>A44</f>
        <v>1</v>
      </c>
      <c r="B52" s="38">
        <f>B44</f>
        <v>3</v>
      </c>
      <c r="C52" s="39" t="s">
        <v>32</v>
      </c>
      <c r="D52" s="29" t="s">
        <v>53</v>
      </c>
      <c r="E52" s="26"/>
      <c r="F52" s="27"/>
      <c r="G52" s="27"/>
      <c r="H52" s="27"/>
      <c r="I52" s="27"/>
      <c r="J52" s="27"/>
      <c r="K52" s="28"/>
      <c r="L52" s="27"/>
    </row>
    <row r="53" spans="1:12" ht="15" x14ac:dyDescent="0.25">
      <c r="A53" s="22"/>
      <c r="B53" s="23"/>
      <c r="C53" s="24"/>
      <c r="D53" s="29" t="s">
        <v>33</v>
      </c>
      <c r="E53" s="26" t="s">
        <v>63</v>
      </c>
      <c r="F53" s="27">
        <v>200</v>
      </c>
      <c r="G53" s="27">
        <v>8.6</v>
      </c>
      <c r="H53" s="27">
        <v>9.8000000000000007</v>
      </c>
      <c r="I53" s="27">
        <v>41.2</v>
      </c>
      <c r="J53" s="27">
        <v>287.3</v>
      </c>
      <c r="K53" s="28">
        <v>81</v>
      </c>
      <c r="L53" s="27">
        <v>13.9</v>
      </c>
    </row>
    <row r="54" spans="1:12" ht="15" x14ac:dyDescent="0.25">
      <c r="A54" s="22"/>
      <c r="B54" s="23"/>
      <c r="C54" s="24"/>
      <c r="D54" s="29" t="s">
        <v>36</v>
      </c>
      <c r="E54" s="26" t="s">
        <v>64</v>
      </c>
      <c r="F54" s="27">
        <v>250</v>
      </c>
      <c r="G54" s="27">
        <v>21.2</v>
      </c>
      <c r="H54" s="27">
        <v>7.8</v>
      </c>
      <c r="I54" s="27">
        <v>35</v>
      </c>
      <c r="J54" s="27">
        <v>295</v>
      </c>
      <c r="K54" s="28" t="s">
        <v>65</v>
      </c>
      <c r="L54" s="27">
        <v>64.099999999999994</v>
      </c>
    </row>
    <row r="55" spans="1:12" ht="15" x14ac:dyDescent="0.25">
      <c r="A55" s="22"/>
      <c r="B55" s="23"/>
      <c r="C55" s="24"/>
      <c r="D55" s="29" t="s">
        <v>39</v>
      </c>
      <c r="E55" s="26"/>
      <c r="F55" s="27"/>
      <c r="G55" s="27"/>
      <c r="H55" s="27"/>
      <c r="I55" s="27"/>
      <c r="J55" s="27"/>
      <c r="K55" s="28"/>
      <c r="L55" s="27"/>
    </row>
    <row r="56" spans="1:12" ht="15" x14ac:dyDescent="0.25">
      <c r="A56" s="22"/>
      <c r="B56" s="23"/>
      <c r="C56" s="24"/>
      <c r="D56" s="29" t="s">
        <v>42</v>
      </c>
      <c r="E56" s="26" t="s">
        <v>66</v>
      </c>
      <c r="F56" s="27">
        <v>200</v>
      </c>
      <c r="G56" s="27">
        <v>0.3</v>
      </c>
      <c r="H56" s="27">
        <v>0.1</v>
      </c>
      <c r="I56" s="27">
        <v>1.6</v>
      </c>
      <c r="J56" s="27">
        <v>8.6</v>
      </c>
      <c r="K56" s="28" t="s">
        <v>67</v>
      </c>
      <c r="L56" s="27">
        <v>4</v>
      </c>
    </row>
    <row r="57" spans="1:12" ht="15" x14ac:dyDescent="0.25">
      <c r="A57" s="22"/>
      <c r="B57" s="23"/>
      <c r="C57" s="24"/>
      <c r="D57" s="29" t="s">
        <v>45</v>
      </c>
      <c r="E57" s="26" t="s">
        <v>46</v>
      </c>
      <c r="F57" s="27">
        <v>40</v>
      </c>
      <c r="G57" s="27">
        <v>3</v>
      </c>
      <c r="H57" s="27">
        <v>0.3</v>
      </c>
      <c r="I57" s="27">
        <v>19.7</v>
      </c>
      <c r="J57" s="27">
        <v>93.8</v>
      </c>
      <c r="K57" s="28" t="s">
        <v>47</v>
      </c>
      <c r="L57" s="27">
        <v>3</v>
      </c>
    </row>
    <row r="58" spans="1:12" ht="15.75" thickBot="1" x14ac:dyDescent="0.3">
      <c r="A58" s="22"/>
      <c r="B58" s="23"/>
      <c r="C58" s="24"/>
      <c r="D58" s="29" t="s">
        <v>48</v>
      </c>
      <c r="E58" s="26" t="s">
        <v>68</v>
      </c>
      <c r="F58" s="27">
        <v>15</v>
      </c>
      <c r="G58" s="27">
        <v>1</v>
      </c>
      <c r="H58" s="27">
        <v>0.2</v>
      </c>
      <c r="I58" s="27">
        <v>5</v>
      </c>
      <c r="J58" s="27">
        <v>25.6</v>
      </c>
      <c r="K58" s="28" t="s">
        <v>47</v>
      </c>
      <c r="L58" s="27">
        <v>1.5</v>
      </c>
    </row>
    <row r="59" spans="1:12" ht="15" x14ac:dyDescent="0.25">
      <c r="A59" s="22"/>
      <c r="B59" s="23"/>
      <c r="C59" s="24"/>
      <c r="D59" s="18" t="s">
        <v>27</v>
      </c>
      <c r="E59" s="26"/>
      <c r="F59" s="27"/>
      <c r="G59" s="27"/>
      <c r="H59" s="27"/>
      <c r="I59" s="27"/>
      <c r="J59" s="27"/>
      <c r="K59" s="28"/>
      <c r="L59" s="27"/>
    </row>
    <row r="60" spans="1:12" ht="15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 x14ac:dyDescent="0.25">
      <c r="A61" s="30"/>
      <c r="B61" s="31"/>
      <c r="C61" s="32"/>
      <c r="D61" s="33" t="s">
        <v>31</v>
      </c>
      <c r="E61" s="34"/>
      <c r="F61" s="35">
        <f>SUM(F52:F60)</f>
        <v>705</v>
      </c>
      <c r="G61" s="35">
        <f t="shared" ref="G61:L61" si="9">SUM(G52:G60)</f>
        <v>34.099999999999994</v>
      </c>
      <c r="H61" s="35">
        <f t="shared" si="9"/>
        <v>18.200000000000003</v>
      </c>
      <c r="I61" s="35">
        <f t="shared" si="9"/>
        <v>102.5</v>
      </c>
      <c r="J61" s="35">
        <f t="shared" si="9"/>
        <v>710.3</v>
      </c>
      <c r="K61" s="36"/>
      <c r="L61" s="35">
        <f t="shared" si="9"/>
        <v>86.5</v>
      </c>
    </row>
    <row r="62" spans="1:12" ht="15.75" customHeight="1" thickBot="1" x14ac:dyDescent="0.25">
      <c r="A62" s="40">
        <f>A44</f>
        <v>1</v>
      </c>
      <c r="B62" s="41">
        <f>B44</f>
        <v>3</v>
      </c>
      <c r="C62" s="52" t="s">
        <v>52</v>
      </c>
      <c r="D62" s="53"/>
      <c r="E62" s="42"/>
      <c r="F62" s="43">
        <f>F51+F61</f>
        <v>705</v>
      </c>
      <c r="G62" s="43">
        <f t="shared" ref="G62:L62" si="10">G51+G61</f>
        <v>34.099999999999994</v>
      </c>
      <c r="H62" s="43">
        <f t="shared" si="10"/>
        <v>18.200000000000003</v>
      </c>
      <c r="I62" s="43">
        <f t="shared" si="10"/>
        <v>102.5</v>
      </c>
      <c r="J62" s="43">
        <f t="shared" si="10"/>
        <v>710.3</v>
      </c>
      <c r="K62" s="43"/>
      <c r="L62" s="43">
        <f t="shared" si="10"/>
        <v>86.5</v>
      </c>
    </row>
    <row r="63" spans="1:12" ht="15" x14ac:dyDescent="0.25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21"/>
      <c r="L63" s="20"/>
    </row>
    <row r="64" spans="1:12" ht="15" x14ac:dyDescent="0.25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5" x14ac:dyDescent="0.25">
      <c r="A65" s="22"/>
      <c r="B65" s="23"/>
      <c r="C65" s="24"/>
      <c r="D65" s="29" t="s">
        <v>28</v>
      </c>
      <c r="E65" s="26"/>
      <c r="F65" s="27"/>
      <c r="G65" s="27"/>
      <c r="H65" s="27"/>
      <c r="I65" s="27"/>
      <c r="J65" s="27"/>
      <c r="K65" s="28"/>
      <c r="L65" s="27"/>
    </row>
    <row r="66" spans="1:12" ht="15" x14ac:dyDescent="0.25">
      <c r="A66" s="22"/>
      <c r="B66" s="23"/>
      <c r="C66" s="24"/>
      <c r="D66" s="29" t="s">
        <v>29</v>
      </c>
      <c r="E66" s="26"/>
      <c r="F66" s="27"/>
      <c r="G66" s="27"/>
      <c r="H66" s="27"/>
      <c r="I66" s="27"/>
      <c r="J66" s="27"/>
      <c r="K66" s="28"/>
      <c r="L66" s="27"/>
    </row>
    <row r="67" spans="1:12" ht="15" x14ac:dyDescent="0.25">
      <c r="A67" s="22"/>
      <c r="B67" s="23"/>
      <c r="C67" s="24"/>
      <c r="D67" s="29" t="s">
        <v>30</v>
      </c>
      <c r="E67" s="26"/>
      <c r="F67" s="27"/>
      <c r="G67" s="27"/>
      <c r="H67" s="27"/>
      <c r="I67" s="27"/>
      <c r="J67" s="27"/>
      <c r="K67" s="28"/>
      <c r="L67" s="27"/>
    </row>
    <row r="68" spans="1:12" ht="15" x14ac:dyDescent="0.2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 x14ac:dyDescent="0.2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 x14ac:dyDescent="0.25">
      <c r="A70" s="30"/>
      <c r="B70" s="31"/>
      <c r="C70" s="32"/>
      <c r="D70" s="33" t="s">
        <v>31</v>
      </c>
      <c r="E70" s="34"/>
      <c r="F70" s="35">
        <f>SUM(F63:F69)</f>
        <v>0</v>
      </c>
      <c r="G70" s="35">
        <f t="shared" ref="G70:L70" si="11">SUM(G63:G69)</f>
        <v>0</v>
      </c>
      <c r="H70" s="35">
        <f t="shared" si="11"/>
        <v>0</v>
      </c>
      <c r="I70" s="35">
        <f t="shared" si="11"/>
        <v>0</v>
      </c>
      <c r="J70" s="35">
        <f t="shared" si="11"/>
        <v>0</v>
      </c>
      <c r="K70" s="36"/>
      <c r="L70" s="35">
        <f t="shared" si="11"/>
        <v>0</v>
      </c>
    </row>
    <row r="71" spans="1:12" ht="15" x14ac:dyDescent="0.25">
      <c r="A71" s="37">
        <f>A63</f>
        <v>1</v>
      </c>
      <c r="B71" s="38">
        <f>B63</f>
        <v>4</v>
      </c>
      <c r="C71" s="39" t="s">
        <v>32</v>
      </c>
      <c r="D71" s="29" t="s">
        <v>53</v>
      </c>
      <c r="E71" s="26"/>
      <c r="F71" s="27"/>
      <c r="G71" s="27"/>
      <c r="H71" s="27"/>
      <c r="I71" s="27"/>
      <c r="J71" s="27"/>
      <c r="K71" s="28"/>
      <c r="L71" s="27"/>
    </row>
    <row r="72" spans="1:12" ht="15" x14ac:dyDescent="0.25">
      <c r="A72" s="22"/>
      <c r="B72" s="23"/>
      <c r="C72" s="24"/>
      <c r="D72" s="29" t="s">
        <v>33</v>
      </c>
      <c r="E72" s="26" t="s">
        <v>69</v>
      </c>
      <c r="F72" s="27">
        <v>200</v>
      </c>
      <c r="G72" s="27">
        <v>4.5999999999999996</v>
      </c>
      <c r="H72" s="27">
        <v>3.3</v>
      </c>
      <c r="I72" s="27">
        <v>11.4</v>
      </c>
      <c r="J72" s="27">
        <v>93.6</v>
      </c>
      <c r="K72" s="28" t="s">
        <v>70</v>
      </c>
      <c r="L72" s="27">
        <v>13.8</v>
      </c>
    </row>
    <row r="73" spans="1:12" ht="15" x14ac:dyDescent="0.25">
      <c r="A73" s="22"/>
      <c r="B73" s="23"/>
      <c r="C73" s="24"/>
      <c r="D73" s="29" t="s">
        <v>36</v>
      </c>
      <c r="E73" s="26" t="s">
        <v>71</v>
      </c>
      <c r="F73" s="27">
        <v>120</v>
      </c>
      <c r="G73" s="27">
        <v>20.5</v>
      </c>
      <c r="H73" s="27">
        <v>19.399999999999999</v>
      </c>
      <c r="I73" s="27">
        <v>0</v>
      </c>
      <c r="J73" s="27">
        <v>257</v>
      </c>
      <c r="K73" s="28">
        <v>15</v>
      </c>
      <c r="L73" s="27">
        <v>48.15</v>
      </c>
    </row>
    <row r="74" spans="1:12" ht="15" x14ac:dyDescent="0.25">
      <c r="A74" s="22"/>
      <c r="B74" s="23"/>
      <c r="C74" s="24"/>
      <c r="D74" s="29" t="s">
        <v>39</v>
      </c>
      <c r="E74" s="26" t="s">
        <v>72</v>
      </c>
      <c r="F74" s="27">
        <v>150</v>
      </c>
      <c r="G74" s="27">
        <v>7.2</v>
      </c>
      <c r="H74" s="27">
        <v>20.3</v>
      </c>
      <c r="I74" s="27">
        <v>34.5</v>
      </c>
      <c r="J74" s="27">
        <v>349.5</v>
      </c>
      <c r="K74" s="28" t="s">
        <v>73</v>
      </c>
      <c r="L74" s="27">
        <v>17.600000000000001</v>
      </c>
    </row>
    <row r="75" spans="1:12" ht="15" x14ac:dyDescent="0.25">
      <c r="A75" s="22"/>
      <c r="B75" s="23"/>
      <c r="C75" s="24"/>
      <c r="D75" s="29" t="s">
        <v>42</v>
      </c>
      <c r="E75" s="26" t="s">
        <v>74</v>
      </c>
      <c r="F75" s="27">
        <v>200</v>
      </c>
      <c r="G75" s="27">
        <v>0.4</v>
      </c>
      <c r="H75" s="27">
        <v>0.1</v>
      </c>
      <c r="I75" s="27">
        <v>9.4</v>
      </c>
      <c r="J75" s="27">
        <v>39.799999999999997</v>
      </c>
      <c r="K75" s="28">
        <v>5</v>
      </c>
      <c r="L75" s="27">
        <v>6</v>
      </c>
    </row>
    <row r="76" spans="1:12" ht="15" x14ac:dyDescent="0.25">
      <c r="A76" s="22"/>
      <c r="B76" s="23"/>
      <c r="C76" s="24"/>
      <c r="D76" s="29" t="s">
        <v>45</v>
      </c>
      <c r="E76" s="26" t="s">
        <v>46</v>
      </c>
      <c r="F76" s="27">
        <v>35</v>
      </c>
      <c r="G76" s="27">
        <v>2.7</v>
      </c>
      <c r="H76" s="27">
        <v>0.3</v>
      </c>
      <c r="I76" s="27">
        <v>17.2</v>
      </c>
      <c r="J76" s="27">
        <v>82</v>
      </c>
      <c r="K76" s="28" t="s">
        <v>47</v>
      </c>
      <c r="L76" s="27">
        <v>3</v>
      </c>
    </row>
    <row r="77" spans="1:12" ht="15" x14ac:dyDescent="0.25">
      <c r="A77" s="22"/>
      <c r="B77" s="23"/>
      <c r="C77" s="24"/>
      <c r="D77" s="29" t="s">
        <v>48</v>
      </c>
      <c r="E77" s="26" t="s">
        <v>75</v>
      </c>
      <c r="F77" s="27">
        <v>15</v>
      </c>
      <c r="G77" s="27">
        <v>1</v>
      </c>
      <c r="H77" s="27">
        <v>0.2</v>
      </c>
      <c r="I77" s="27">
        <v>5.9</v>
      </c>
      <c r="J77" s="27">
        <v>29.3</v>
      </c>
      <c r="K77" s="28" t="s">
        <v>47</v>
      </c>
      <c r="L77" s="27">
        <v>1.5</v>
      </c>
    </row>
    <row r="78" spans="1:12" ht="15.75" thickBot="1" x14ac:dyDescent="0.3">
      <c r="A78" s="22"/>
      <c r="B78" s="23"/>
      <c r="C78" s="24"/>
      <c r="D78" s="29"/>
      <c r="E78" s="26"/>
      <c r="F78" s="27"/>
      <c r="G78" s="27"/>
      <c r="H78" s="27"/>
      <c r="I78" s="27"/>
      <c r="J78" s="27"/>
      <c r="K78" s="28"/>
      <c r="L78" s="27"/>
    </row>
    <row r="79" spans="1:12" ht="15" x14ac:dyDescent="0.25">
      <c r="A79" s="22"/>
      <c r="B79" s="23"/>
      <c r="C79" s="24"/>
      <c r="D79" s="18" t="s">
        <v>27</v>
      </c>
      <c r="E79" s="26" t="s">
        <v>50</v>
      </c>
      <c r="F79" s="27">
        <v>30</v>
      </c>
      <c r="G79" s="27">
        <v>0.8</v>
      </c>
      <c r="H79" s="27">
        <v>1.1000000000000001</v>
      </c>
      <c r="I79" s="27">
        <v>1.3</v>
      </c>
      <c r="J79" s="27">
        <v>18.7</v>
      </c>
      <c r="K79" s="28" t="s">
        <v>51</v>
      </c>
      <c r="L79" s="27">
        <v>4</v>
      </c>
    </row>
    <row r="80" spans="1:12" ht="15" x14ac:dyDescent="0.25">
      <c r="A80" s="30"/>
      <c r="B80" s="31"/>
      <c r="C80" s="32"/>
      <c r="D80" s="33" t="s">
        <v>31</v>
      </c>
      <c r="E80" s="34"/>
      <c r="F80" s="35">
        <f>SUM(F71:F79)</f>
        <v>750</v>
      </c>
      <c r="G80" s="35">
        <f t="shared" ref="G80:L80" si="12">SUM(G71:G79)</f>
        <v>37.200000000000003</v>
      </c>
      <c r="H80" s="35">
        <f t="shared" si="12"/>
        <v>44.7</v>
      </c>
      <c r="I80" s="35">
        <f t="shared" si="12"/>
        <v>79.7</v>
      </c>
      <c r="J80" s="35">
        <f t="shared" si="12"/>
        <v>869.9</v>
      </c>
      <c r="K80" s="36"/>
      <c r="L80" s="35">
        <f t="shared" si="12"/>
        <v>94.050000000000011</v>
      </c>
    </row>
    <row r="81" spans="1:12" ht="15.75" customHeight="1" thickBot="1" x14ac:dyDescent="0.25">
      <c r="A81" s="40">
        <f>A63</f>
        <v>1</v>
      </c>
      <c r="B81" s="41">
        <f>B63</f>
        <v>4</v>
      </c>
      <c r="C81" s="52" t="s">
        <v>52</v>
      </c>
      <c r="D81" s="53"/>
      <c r="E81" s="42"/>
      <c r="F81" s="43">
        <f>F70+F80</f>
        <v>750</v>
      </c>
      <c r="G81" s="43">
        <f t="shared" ref="G81:L81" si="13">G70+G80</f>
        <v>37.200000000000003</v>
      </c>
      <c r="H81" s="43">
        <f t="shared" si="13"/>
        <v>44.7</v>
      </c>
      <c r="I81" s="43">
        <f t="shared" si="13"/>
        <v>79.7</v>
      </c>
      <c r="J81" s="43">
        <f t="shared" si="13"/>
        <v>869.9</v>
      </c>
      <c r="K81" s="43"/>
      <c r="L81" s="43">
        <f t="shared" si="13"/>
        <v>94.050000000000011</v>
      </c>
    </row>
    <row r="82" spans="1:12" ht="15" x14ac:dyDescent="0.25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21"/>
      <c r="L82" s="20"/>
    </row>
    <row r="83" spans="1:12" ht="15" x14ac:dyDescent="0.25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5" x14ac:dyDescent="0.25">
      <c r="A84" s="22"/>
      <c r="B84" s="23"/>
      <c r="C84" s="24"/>
      <c r="D84" s="29" t="s">
        <v>28</v>
      </c>
      <c r="E84" s="26"/>
      <c r="F84" s="27"/>
      <c r="G84" s="27"/>
      <c r="H84" s="27"/>
      <c r="I84" s="27"/>
      <c r="J84" s="27"/>
      <c r="K84" s="28"/>
      <c r="L84" s="27"/>
    </row>
    <row r="85" spans="1:12" ht="15" x14ac:dyDescent="0.25">
      <c r="A85" s="22"/>
      <c r="B85" s="23"/>
      <c r="C85" s="24"/>
      <c r="D85" s="29" t="s">
        <v>29</v>
      </c>
      <c r="E85" s="26"/>
      <c r="F85" s="27"/>
      <c r="G85" s="27"/>
      <c r="H85" s="27"/>
      <c r="I85" s="27"/>
      <c r="J85" s="27"/>
      <c r="K85" s="28"/>
      <c r="L85" s="27"/>
    </row>
    <row r="86" spans="1:12" ht="15" x14ac:dyDescent="0.25">
      <c r="A86" s="22"/>
      <c r="B86" s="23"/>
      <c r="C86" s="24"/>
      <c r="D86" s="29" t="s">
        <v>30</v>
      </c>
      <c r="E86" s="26"/>
      <c r="F86" s="27"/>
      <c r="G86" s="27"/>
      <c r="H86" s="27"/>
      <c r="I86" s="27"/>
      <c r="J86" s="27"/>
      <c r="K86" s="28"/>
      <c r="L86" s="27"/>
    </row>
    <row r="87" spans="1:12" ht="15" x14ac:dyDescent="0.25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5" x14ac:dyDescent="0.2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 x14ac:dyDescent="0.25">
      <c r="A89" s="30"/>
      <c r="B89" s="31"/>
      <c r="C89" s="32"/>
      <c r="D89" s="33" t="s">
        <v>31</v>
      </c>
      <c r="E89" s="34"/>
      <c r="F89" s="35">
        <f>SUM(F82:F88)</f>
        <v>0</v>
      </c>
      <c r="G89" s="35">
        <f t="shared" ref="G89:L89" si="14">SUM(G82:G88)</f>
        <v>0</v>
      </c>
      <c r="H89" s="35">
        <f t="shared" si="14"/>
        <v>0</v>
      </c>
      <c r="I89" s="35">
        <f t="shared" si="14"/>
        <v>0</v>
      </c>
      <c r="J89" s="35">
        <f t="shared" si="14"/>
        <v>0</v>
      </c>
      <c r="K89" s="36"/>
      <c r="L89" s="35">
        <f t="shared" si="14"/>
        <v>0</v>
      </c>
    </row>
    <row r="90" spans="1:12" ht="15" x14ac:dyDescent="0.25">
      <c r="A90" s="37">
        <f>A82</f>
        <v>1</v>
      </c>
      <c r="B90" s="38">
        <f>B82</f>
        <v>5</v>
      </c>
      <c r="C90" s="39" t="s">
        <v>32</v>
      </c>
      <c r="D90" s="29" t="s">
        <v>53</v>
      </c>
      <c r="E90" s="26"/>
      <c r="F90" s="27"/>
      <c r="G90" s="27"/>
      <c r="H90" s="27"/>
      <c r="I90" s="27"/>
      <c r="J90" s="27"/>
      <c r="K90" s="28"/>
      <c r="L90" s="27"/>
    </row>
    <row r="91" spans="1:12" ht="15" x14ac:dyDescent="0.25">
      <c r="A91" s="22"/>
      <c r="B91" s="23"/>
      <c r="C91" s="24"/>
      <c r="D91" s="29" t="s">
        <v>33</v>
      </c>
      <c r="E91" s="26" t="s">
        <v>107</v>
      </c>
      <c r="F91" s="27">
        <v>200</v>
      </c>
      <c r="G91" s="27">
        <v>4.5</v>
      </c>
      <c r="H91" s="27">
        <v>10.3</v>
      </c>
      <c r="I91" s="27">
        <v>23.2</v>
      </c>
      <c r="J91" s="27">
        <v>204</v>
      </c>
      <c r="K91" s="28" t="s">
        <v>77</v>
      </c>
      <c r="L91" s="27">
        <v>18.100000000000001</v>
      </c>
    </row>
    <row r="92" spans="1:12" ht="15" x14ac:dyDescent="0.25">
      <c r="A92" s="22"/>
      <c r="B92" s="23"/>
      <c r="C92" s="24"/>
      <c r="D92" s="29" t="s">
        <v>36</v>
      </c>
      <c r="E92" s="26" t="s">
        <v>78</v>
      </c>
      <c r="F92" s="27">
        <v>70</v>
      </c>
      <c r="G92" s="27">
        <v>6.8</v>
      </c>
      <c r="H92" s="27">
        <v>13.8</v>
      </c>
      <c r="I92" s="27">
        <v>0.2</v>
      </c>
      <c r="J92" s="27">
        <v>152.30000000000001</v>
      </c>
      <c r="K92" s="28" t="s">
        <v>47</v>
      </c>
      <c r="L92" s="27">
        <v>24.8</v>
      </c>
    </row>
    <row r="93" spans="1:12" ht="15" x14ac:dyDescent="0.25">
      <c r="A93" s="22"/>
      <c r="B93" s="23"/>
      <c r="C93" s="24"/>
      <c r="D93" s="29" t="s">
        <v>39</v>
      </c>
      <c r="E93" s="26" t="s">
        <v>79</v>
      </c>
      <c r="F93" s="27">
        <v>150</v>
      </c>
      <c r="G93" s="27">
        <v>3.6</v>
      </c>
      <c r="H93" s="27">
        <v>4.8</v>
      </c>
      <c r="I93" s="27">
        <v>36.4</v>
      </c>
      <c r="J93" s="27">
        <v>203.5</v>
      </c>
      <c r="K93" s="28" t="s">
        <v>80</v>
      </c>
      <c r="L93" s="27">
        <v>16.3</v>
      </c>
    </row>
    <row r="94" spans="1:12" ht="15" x14ac:dyDescent="0.25">
      <c r="A94" s="22"/>
      <c r="B94" s="23"/>
      <c r="C94" s="24"/>
      <c r="D94" s="29" t="s">
        <v>28</v>
      </c>
      <c r="E94" s="26" t="s">
        <v>81</v>
      </c>
      <c r="F94" s="27">
        <v>200</v>
      </c>
      <c r="G94" s="27">
        <v>0.2</v>
      </c>
      <c r="H94" s="27">
        <v>0.1</v>
      </c>
      <c r="I94" s="27">
        <v>6.6</v>
      </c>
      <c r="J94" s="27">
        <v>27.9</v>
      </c>
      <c r="K94" s="28" t="s">
        <v>82</v>
      </c>
      <c r="L94" s="27">
        <v>3</v>
      </c>
    </row>
    <row r="95" spans="1:12" ht="15" x14ac:dyDescent="0.25">
      <c r="A95" s="22"/>
      <c r="B95" s="23"/>
      <c r="C95" s="24"/>
      <c r="D95" s="29" t="s">
        <v>45</v>
      </c>
      <c r="E95" s="26" t="s">
        <v>46</v>
      </c>
      <c r="F95" s="27">
        <v>35</v>
      </c>
      <c r="G95" s="27">
        <v>2.7</v>
      </c>
      <c r="H95" s="27">
        <v>0.3</v>
      </c>
      <c r="I95" s="27">
        <v>17.2</v>
      </c>
      <c r="J95" s="27">
        <v>82</v>
      </c>
      <c r="K95" s="28" t="s">
        <v>47</v>
      </c>
      <c r="L95" s="27">
        <v>3</v>
      </c>
    </row>
    <row r="96" spans="1:12" ht="15.75" thickBot="1" x14ac:dyDescent="0.3">
      <c r="A96" s="22"/>
      <c r="B96" s="23"/>
      <c r="C96" s="24"/>
      <c r="D96" s="29" t="s">
        <v>48</v>
      </c>
      <c r="E96" s="26" t="s">
        <v>75</v>
      </c>
      <c r="F96" s="27">
        <v>15</v>
      </c>
      <c r="G96" s="27">
        <v>1</v>
      </c>
      <c r="H96" s="27">
        <v>0.2</v>
      </c>
      <c r="I96" s="27">
        <v>5.9</v>
      </c>
      <c r="J96" s="27">
        <v>29.3</v>
      </c>
      <c r="K96" s="28" t="s">
        <v>47</v>
      </c>
      <c r="L96" s="27">
        <v>1.5</v>
      </c>
    </row>
    <row r="97" spans="1:12" ht="15" x14ac:dyDescent="0.25">
      <c r="A97" s="22"/>
      <c r="B97" s="23"/>
      <c r="C97" s="24"/>
      <c r="D97" s="18" t="s">
        <v>27</v>
      </c>
      <c r="E97" s="26"/>
      <c r="F97" s="27"/>
      <c r="G97" s="27"/>
      <c r="H97" s="27"/>
      <c r="I97" s="27"/>
      <c r="J97" s="27"/>
      <c r="K97" s="28"/>
      <c r="L97" s="27"/>
    </row>
    <row r="98" spans="1:12" ht="15" x14ac:dyDescent="0.25">
      <c r="A98" s="22"/>
      <c r="B98" s="23"/>
      <c r="C98" s="24"/>
      <c r="D98" s="25"/>
      <c r="E98" s="26" t="s">
        <v>50</v>
      </c>
      <c r="F98" s="27">
        <v>30</v>
      </c>
      <c r="G98" s="27">
        <v>0.8</v>
      </c>
      <c r="H98" s="27">
        <v>1.1000000000000001</v>
      </c>
      <c r="I98" s="27">
        <v>1.3</v>
      </c>
      <c r="J98" s="27">
        <v>18.7</v>
      </c>
      <c r="K98" s="28" t="s">
        <v>51</v>
      </c>
      <c r="L98" s="27">
        <v>4</v>
      </c>
    </row>
    <row r="99" spans="1:12" ht="15" x14ac:dyDescent="0.25">
      <c r="A99" s="30"/>
      <c r="B99" s="31"/>
      <c r="C99" s="32"/>
      <c r="D99" s="33" t="s">
        <v>31</v>
      </c>
      <c r="E99" s="34"/>
      <c r="F99" s="35">
        <f>SUM(F90:F98)</f>
        <v>700</v>
      </c>
      <c r="G99" s="35">
        <f t="shared" ref="G99:L99" si="15">SUM(G90:G98)</f>
        <v>19.600000000000001</v>
      </c>
      <c r="H99" s="35">
        <f t="shared" si="15"/>
        <v>30.600000000000005</v>
      </c>
      <c r="I99" s="35">
        <f t="shared" si="15"/>
        <v>90.8</v>
      </c>
      <c r="J99" s="35">
        <f t="shared" si="15"/>
        <v>717.69999999999993</v>
      </c>
      <c r="K99" s="36"/>
      <c r="L99" s="35">
        <f t="shared" si="15"/>
        <v>70.7</v>
      </c>
    </row>
    <row r="100" spans="1:12" ht="15.75" customHeight="1" thickBot="1" x14ac:dyDescent="0.25">
      <c r="A100" s="40">
        <f>A82</f>
        <v>1</v>
      </c>
      <c r="B100" s="41">
        <f>B82</f>
        <v>5</v>
      </c>
      <c r="C100" s="52" t="s">
        <v>52</v>
      </c>
      <c r="D100" s="53"/>
      <c r="E100" s="42"/>
      <c r="F100" s="43">
        <f>F89+F99</f>
        <v>700</v>
      </c>
      <c r="G100" s="43">
        <f t="shared" ref="G100:L100" si="16">G89+G99</f>
        <v>19.600000000000001</v>
      </c>
      <c r="H100" s="43">
        <f t="shared" si="16"/>
        <v>30.600000000000005</v>
      </c>
      <c r="I100" s="43">
        <f t="shared" si="16"/>
        <v>90.8</v>
      </c>
      <c r="J100" s="43">
        <f t="shared" si="16"/>
        <v>717.69999999999993</v>
      </c>
      <c r="K100" s="43"/>
      <c r="L100" s="43">
        <f t="shared" si="16"/>
        <v>70.7</v>
      </c>
    </row>
    <row r="101" spans="1:12" ht="15" x14ac:dyDescent="0.25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21"/>
      <c r="L101" s="20"/>
    </row>
    <row r="102" spans="1:12" ht="15" x14ac:dyDescent="0.2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 x14ac:dyDescent="0.25">
      <c r="A103" s="22"/>
      <c r="B103" s="23"/>
      <c r="C103" s="24"/>
      <c r="D103" s="29" t="s">
        <v>28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 x14ac:dyDescent="0.25">
      <c r="A104" s="22"/>
      <c r="B104" s="23"/>
      <c r="C104" s="24"/>
      <c r="D104" s="29" t="s">
        <v>29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 x14ac:dyDescent="0.25">
      <c r="A105" s="22"/>
      <c r="B105" s="23"/>
      <c r="C105" s="24"/>
      <c r="D105" s="29" t="s">
        <v>30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 x14ac:dyDescent="0.2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 x14ac:dyDescent="0.25">
      <c r="A108" s="30"/>
      <c r="B108" s="31"/>
      <c r="C108" s="32"/>
      <c r="D108" s="33" t="s">
        <v>31</v>
      </c>
      <c r="E108" s="34"/>
      <c r="F108" s="35">
        <f>SUM(F101:F107)</f>
        <v>0</v>
      </c>
      <c r="G108" s="35">
        <f t="shared" ref="G108:J108" si="17">SUM(G101:G107)</f>
        <v>0</v>
      </c>
      <c r="H108" s="35">
        <f t="shared" si="17"/>
        <v>0</v>
      </c>
      <c r="I108" s="35">
        <f t="shared" si="17"/>
        <v>0</v>
      </c>
      <c r="J108" s="35">
        <f t="shared" si="17"/>
        <v>0</v>
      </c>
      <c r="K108" s="36"/>
      <c r="L108" s="35">
        <f t="shared" ref="L108" si="18">SUM(L101:L107)</f>
        <v>0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32</v>
      </c>
      <c r="D109" s="29" t="s">
        <v>53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 x14ac:dyDescent="0.25">
      <c r="A110" s="22"/>
      <c r="B110" s="23"/>
      <c r="C110" s="24"/>
      <c r="D110" s="29" t="s">
        <v>33</v>
      </c>
      <c r="E110" s="26" t="s">
        <v>83</v>
      </c>
      <c r="F110" s="27">
        <v>200</v>
      </c>
      <c r="G110" s="27">
        <v>3.4</v>
      </c>
      <c r="H110" s="27">
        <v>10.1</v>
      </c>
      <c r="I110" s="27">
        <v>28.8</v>
      </c>
      <c r="J110" s="27">
        <v>219.7</v>
      </c>
      <c r="K110" s="28">
        <v>113</v>
      </c>
      <c r="L110" s="27">
        <v>14.1</v>
      </c>
    </row>
    <row r="111" spans="1:12" ht="15" x14ac:dyDescent="0.25">
      <c r="A111" s="22"/>
      <c r="B111" s="23"/>
      <c r="C111" s="24"/>
      <c r="D111" s="29" t="s">
        <v>36</v>
      </c>
      <c r="E111" s="26" t="s">
        <v>37</v>
      </c>
      <c r="F111" s="27">
        <v>110</v>
      </c>
      <c r="G111" s="27">
        <v>16.8</v>
      </c>
      <c r="H111" s="27">
        <v>15.9</v>
      </c>
      <c r="I111" s="27">
        <v>9.8000000000000007</v>
      </c>
      <c r="J111" s="27">
        <v>249.2</v>
      </c>
      <c r="K111" s="28" t="s">
        <v>47</v>
      </c>
      <c r="L111" s="27">
        <v>45</v>
      </c>
    </row>
    <row r="112" spans="1:12" ht="15" x14ac:dyDescent="0.25">
      <c r="A112" s="22"/>
      <c r="B112" s="23"/>
      <c r="C112" s="24"/>
      <c r="D112" s="29" t="s">
        <v>39</v>
      </c>
      <c r="E112" s="26" t="s">
        <v>57</v>
      </c>
      <c r="F112" s="27">
        <v>150</v>
      </c>
      <c r="G112" s="27">
        <v>5.3</v>
      </c>
      <c r="H112" s="27">
        <v>4.9000000000000004</v>
      </c>
      <c r="I112" s="27">
        <v>32.799999999999997</v>
      </c>
      <c r="J112" s="27">
        <v>196.8</v>
      </c>
      <c r="K112" s="28" t="s">
        <v>58</v>
      </c>
      <c r="L112" s="27">
        <v>12</v>
      </c>
    </row>
    <row r="113" spans="1:12" ht="15" x14ac:dyDescent="0.25">
      <c r="A113" s="22"/>
      <c r="B113" s="23"/>
      <c r="C113" s="24"/>
      <c r="D113" s="29" t="s">
        <v>42</v>
      </c>
      <c r="E113" s="26" t="s">
        <v>43</v>
      </c>
      <c r="F113" s="27">
        <v>200</v>
      </c>
      <c r="G113" s="27">
        <v>0.1</v>
      </c>
      <c r="H113" s="27">
        <v>0</v>
      </c>
      <c r="I113" s="27">
        <v>5.2</v>
      </c>
      <c r="J113" s="27">
        <v>21.4</v>
      </c>
      <c r="K113" s="28" t="s">
        <v>84</v>
      </c>
      <c r="L113" s="27">
        <v>2</v>
      </c>
    </row>
    <row r="114" spans="1:12" ht="15" x14ac:dyDescent="0.25">
      <c r="A114" s="22"/>
      <c r="B114" s="23"/>
      <c r="C114" s="24"/>
      <c r="D114" s="29" t="s">
        <v>45</v>
      </c>
      <c r="E114" s="26" t="s">
        <v>46</v>
      </c>
      <c r="F114" s="27">
        <v>35</v>
      </c>
      <c r="G114" s="27">
        <v>2.7</v>
      </c>
      <c r="H114" s="27">
        <v>0.3</v>
      </c>
      <c r="I114" s="27">
        <v>17.2</v>
      </c>
      <c r="J114" s="27">
        <v>82</v>
      </c>
      <c r="K114" s="28" t="s">
        <v>47</v>
      </c>
      <c r="L114" s="27">
        <v>3</v>
      </c>
    </row>
    <row r="115" spans="1:12" ht="15" x14ac:dyDescent="0.25">
      <c r="A115" s="22"/>
      <c r="B115" s="23"/>
      <c r="C115" s="24"/>
      <c r="D115" s="29" t="s">
        <v>48</v>
      </c>
      <c r="E115" s="26" t="s">
        <v>75</v>
      </c>
      <c r="F115" s="27">
        <v>15</v>
      </c>
      <c r="G115" s="27">
        <v>1</v>
      </c>
      <c r="H115" s="27">
        <v>0.2</v>
      </c>
      <c r="I115" s="27">
        <v>5</v>
      </c>
      <c r="J115" s="27">
        <v>25.6</v>
      </c>
      <c r="K115" s="28" t="s">
        <v>47</v>
      </c>
      <c r="L115" s="27">
        <v>1.5</v>
      </c>
    </row>
    <row r="116" spans="1:12" ht="15" x14ac:dyDescent="0.25">
      <c r="A116" s="22"/>
      <c r="B116" s="23"/>
      <c r="C116" s="24"/>
      <c r="D116" s="25" t="s">
        <v>27</v>
      </c>
      <c r="E116" s="26" t="s">
        <v>85</v>
      </c>
      <c r="F116" s="27">
        <v>30</v>
      </c>
      <c r="G116" s="27">
        <v>1</v>
      </c>
      <c r="H116" s="27">
        <v>0.7</v>
      </c>
      <c r="I116" s="27">
        <v>2.7</v>
      </c>
      <c r="J116" s="27">
        <v>21.2</v>
      </c>
      <c r="K116" s="28" t="s">
        <v>51</v>
      </c>
      <c r="L116" s="27">
        <v>4</v>
      </c>
    </row>
    <row r="117" spans="1:12" ht="15" x14ac:dyDescent="0.2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 x14ac:dyDescent="0.25">
      <c r="A118" s="30"/>
      <c r="B118" s="31"/>
      <c r="C118" s="32"/>
      <c r="D118" s="33" t="s">
        <v>31</v>
      </c>
      <c r="E118" s="34"/>
      <c r="F118" s="35">
        <f>SUM(F109:F117)</f>
        <v>740</v>
      </c>
      <c r="G118" s="35">
        <f t="shared" ref="G118:J118" si="19">SUM(G109:G117)</f>
        <v>30.3</v>
      </c>
      <c r="H118" s="35">
        <f t="shared" si="19"/>
        <v>32.1</v>
      </c>
      <c r="I118" s="35">
        <f t="shared" si="19"/>
        <v>101.50000000000001</v>
      </c>
      <c r="J118" s="35">
        <f t="shared" si="19"/>
        <v>815.90000000000009</v>
      </c>
      <c r="K118" s="36"/>
      <c r="L118" s="35">
        <f t="shared" ref="L118" si="20">SUM(L109:L117)</f>
        <v>81.599999999999994</v>
      </c>
    </row>
    <row r="119" spans="1:12" ht="15.75" thickBot="1" x14ac:dyDescent="0.25">
      <c r="A119" s="40">
        <f>A101</f>
        <v>2</v>
      </c>
      <c r="B119" s="41">
        <f>B101</f>
        <v>1</v>
      </c>
      <c r="C119" s="52" t="s">
        <v>52</v>
      </c>
      <c r="D119" s="53"/>
      <c r="E119" s="42"/>
      <c r="F119" s="43">
        <f>F108+F118</f>
        <v>740</v>
      </c>
      <c r="G119" s="43">
        <f t="shared" ref="G119:L119" si="21">G108+G118</f>
        <v>30.3</v>
      </c>
      <c r="H119" s="43">
        <f t="shared" si="21"/>
        <v>32.1</v>
      </c>
      <c r="I119" s="43">
        <f t="shared" si="21"/>
        <v>101.50000000000001</v>
      </c>
      <c r="J119" s="43">
        <f t="shared" si="21"/>
        <v>815.90000000000009</v>
      </c>
      <c r="K119" s="43"/>
      <c r="L119" s="43">
        <f t="shared" si="21"/>
        <v>81.599999999999994</v>
      </c>
    </row>
    <row r="120" spans="1:12" ht="15" x14ac:dyDescent="0.25">
      <c r="A120" s="44">
        <v>2</v>
      </c>
      <c r="B120" s="23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21"/>
      <c r="L120" s="20"/>
    </row>
    <row r="121" spans="1:12" ht="15" x14ac:dyDescent="0.25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5" x14ac:dyDescent="0.25">
      <c r="A122" s="44"/>
      <c r="B122" s="23"/>
      <c r="C122" s="24"/>
      <c r="D122" s="29" t="s">
        <v>28</v>
      </c>
      <c r="E122" s="26"/>
      <c r="F122" s="27"/>
      <c r="G122" s="27"/>
      <c r="H122" s="27"/>
      <c r="I122" s="27"/>
      <c r="J122" s="27"/>
      <c r="K122" s="28"/>
      <c r="L122" s="27"/>
    </row>
    <row r="123" spans="1:12" ht="15" x14ac:dyDescent="0.25">
      <c r="A123" s="44"/>
      <c r="B123" s="23"/>
      <c r="C123" s="24"/>
      <c r="D123" s="29" t="s">
        <v>29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 x14ac:dyDescent="0.25">
      <c r="A124" s="44"/>
      <c r="B124" s="23"/>
      <c r="C124" s="24"/>
      <c r="D124" s="29" t="s">
        <v>30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 x14ac:dyDescent="0.2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 x14ac:dyDescent="0.25">
      <c r="A127" s="45"/>
      <c r="B127" s="31"/>
      <c r="C127" s="32"/>
      <c r="D127" s="33" t="s">
        <v>31</v>
      </c>
      <c r="E127" s="34"/>
      <c r="F127" s="35">
        <f>SUM(F120:F126)</f>
        <v>0</v>
      </c>
      <c r="G127" s="35">
        <f t="shared" ref="G127:J127" si="22">SUM(G120:G126)</f>
        <v>0</v>
      </c>
      <c r="H127" s="35">
        <f t="shared" si="22"/>
        <v>0</v>
      </c>
      <c r="I127" s="35">
        <f t="shared" si="22"/>
        <v>0</v>
      </c>
      <c r="J127" s="35">
        <f t="shared" si="22"/>
        <v>0</v>
      </c>
      <c r="K127" s="36"/>
      <c r="L127" s="35">
        <f t="shared" ref="L127" si="23">SUM(L120:L126)</f>
        <v>0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32</v>
      </c>
      <c r="D128" s="29" t="s">
        <v>53</v>
      </c>
      <c r="E128" s="26"/>
      <c r="F128" s="27"/>
      <c r="G128" s="27"/>
      <c r="H128" s="27"/>
      <c r="I128" s="27"/>
      <c r="J128" s="27"/>
      <c r="K128" s="28"/>
      <c r="L128" s="27"/>
    </row>
    <row r="129" spans="1:13" ht="15" x14ac:dyDescent="0.25">
      <c r="A129" s="22"/>
      <c r="B129" s="23"/>
      <c r="C129" s="24"/>
      <c r="D129" s="29" t="s">
        <v>33</v>
      </c>
      <c r="E129" s="26" t="s">
        <v>86</v>
      </c>
      <c r="F129" s="27">
        <v>200</v>
      </c>
      <c r="G129" s="27">
        <v>3.1</v>
      </c>
      <c r="H129" s="27">
        <v>10</v>
      </c>
      <c r="I129" s="27">
        <v>20.399999999999999</v>
      </c>
      <c r="J129" s="27">
        <v>183.9</v>
      </c>
      <c r="K129" s="28" t="s">
        <v>35</v>
      </c>
      <c r="L129" s="27">
        <v>12.3</v>
      </c>
    </row>
    <row r="130" spans="1:13" ht="15" x14ac:dyDescent="0.25">
      <c r="A130" s="44"/>
      <c r="B130" s="23"/>
      <c r="C130" s="24"/>
      <c r="D130" s="29" t="s">
        <v>36</v>
      </c>
      <c r="E130" s="26" t="s">
        <v>87</v>
      </c>
      <c r="F130" s="27">
        <v>70</v>
      </c>
      <c r="G130" s="27">
        <v>8.6</v>
      </c>
      <c r="H130" s="27">
        <v>7</v>
      </c>
      <c r="I130" s="27">
        <v>5</v>
      </c>
      <c r="J130" s="27">
        <v>117.5</v>
      </c>
      <c r="K130" s="28" t="s">
        <v>47</v>
      </c>
      <c r="L130" s="27">
        <v>41.2</v>
      </c>
    </row>
    <row r="131" spans="1:13" ht="15" x14ac:dyDescent="0.25">
      <c r="A131" s="44"/>
      <c r="B131" s="23"/>
      <c r="C131" s="24"/>
      <c r="D131" s="29" t="s">
        <v>39</v>
      </c>
      <c r="E131" s="26" t="s">
        <v>88</v>
      </c>
      <c r="F131" s="27">
        <v>150</v>
      </c>
      <c r="G131" s="27">
        <v>7.2</v>
      </c>
      <c r="H131" s="27">
        <v>20.3</v>
      </c>
      <c r="I131" s="27">
        <v>34.5</v>
      </c>
      <c r="J131" s="27">
        <v>349.5</v>
      </c>
      <c r="K131" s="28" t="s">
        <v>73</v>
      </c>
      <c r="L131" s="27">
        <v>17.600000000000001</v>
      </c>
    </row>
    <row r="132" spans="1:13" ht="15" x14ac:dyDescent="0.25">
      <c r="A132" s="44"/>
      <c r="B132" s="23"/>
      <c r="C132" s="24"/>
      <c r="D132" s="29" t="s">
        <v>42</v>
      </c>
      <c r="E132" s="26" t="s">
        <v>89</v>
      </c>
      <c r="F132" s="27">
        <v>200</v>
      </c>
      <c r="G132" s="27">
        <v>0.1</v>
      </c>
      <c r="H132" s="27">
        <v>0</v>
      </c>
      <c r="I132" s="27">
        <v>7</v>
      </c>
      <c r="J132" s="27">
        <v>28.8</v>
      </c>
      <c r="K132" s="28" t="s">
        <v>90</v>
      </c>
      <c r="L132" s="27">
        <v>6</v>
      </c>
    </row>
    <row r="133" spans="1:13" ht="15" x14ac:dyDescent="0.25">
      <c r="A133" s="44"/>
      <c r="B133" s="23"/>
      <c r="C133" s="24"/>
      <c r="D133" s="29" t="s">
        <v>45</v>
      </c>
      <c r="E133" s="26" t="s">
        <v>46</v>
      </c>
      <c r="F133" s="27">
        <v>35</v>
      </c>
      <c r="G133" s="27">
        <v>2.7</v>
      </c>
      <c r="H133" s="27">
        <v>0.3</v>
      </c>
      <c r="I133" s="27">
        <v>17.2</v>
      </c>
      <c r="J133" s="27">
        <v>82</v>
      </c>
      <c r="K133" s="28" t="s">
        <v>47</v>
      </c>
      <c r="L133" s="27">
        <v>3</v>
      </c>
    </row>
    <row r="134" spans="1:13" ht="15" x14ac:dyDescent="0.25">
      <c r="A134" s="44"/>
      <c r="B134" s="23"/>
      <c r="C134" s="24"/>
      <c r="D134" s="29" t="s">
        <v>48</v>
      </c>
      <c r="E134" s="26" t="s">
        <v>49</v>
      </c>
      <c r="F134" s="27">
        <v>15</v>
      </c>
      <c r="G134" s="27">
        <v>1</v>
      </c>
      <c r="H134" s="27">
        <v>0.2</v>
      </c>
      <c r="I134" s="27">
        <v>5</v>
      </c>
      <c r="J134" s="27">
        <v>25.6</v>
      </c>
      <c r="K134" s="28" t="s">
        <v>47</v>
      </c>
      <c r="L134" s="27">
        <v>1.5</v>
      </c>
    </row>
    <row r="135" spans="1:13" ht="15" x14ac:dyDescent="0.25">
      <c r="A135" s="44"/>
      <c r="B135" s="23"/>
      <c r="C135" s="24"/>
      <c r="D135" s="25" t="s">
        <v>27</v>
      </c>
      <c r="E135" s="26" t="s">
        <v>91</v>
      </c>
      <c r="F135" s="27">
        <v>30</v>
      </c>
      <c r="G135" s="27">
        <v>0.4</v>
      </c>
      <c r="H135" s="27">
        <v>0.7</v>
      </c>
      <c r="I135" s="27">
        <v>2.6</v>
      </c>
      <c r="J135" s="27">
        <v>18.2</v>
      </c>
      <c r="K135" s="28" t="s">
        <v>92</v>
      </c>
      <c r="L135" s="27">
        <v>4</v>
      </c>
    </row>
    <row r="136" spans="1:13" ht="15" x14ac:dyDescent="0.25">
      <c r="A136" s="44"/>
      <c r="B136" s="23"/>
      <c r="C136" s="24"/>
      <c r="D136" s="29" t="s">
        <v>30</v>
      </c>
      <c r="E136" s="26" t="s">
        <v>62</v>
      </c>
      <c r="F136" s="27">
        <v>160</v>
      </c>
      <c r="G136" s="27">
        <v>0.6</v>
      </c>
      <c r="H136" s="27">
        <v>0.6</v>
      </c>
      <c r="I136" s="27">
        <v>15.7</v>
      </c>
      <c r="J136" s="27">
        <v>71</v>
      </c>
      <c r="K136" s="28" t="s">
        <v>47</v>
      </c>
      <c r="L136" s="27">
        <v>27.15</v>
      </c>
    </row>
    <row r="137" spans="1:13" ht="15" x14ac:dyDescent="0.25">
      <c r="A137" s="45"/>
      <c r="B137" s="31"/>
      <c r="C137" s="32"/>
      <c r="D137" s="33" t="s">
        <v>31</v>
      </c>
      <c r="E137" s="34"/>
      <c r="F137" s="35">
        <f>SUM(F128:F136)</f>
        <v>860</v>
      </c>
      <c r="G137" s="35">
        <f t="shared" ref="G137:J137" si="24">SUM(G128:G136)</f>
        <v>23.7</v>
      </c>
      <c r="H137" s="35">
        <f t="shared" si="24"/>
        <v>39.1</v>
      </c>
      <c r="I137" s="35">
        <f t="shared" si="24"/>
        <v>107.4</v>
      </c>
      <c r="J137" s="35">
        <f t="shared" si="24"/>
        <v>876.5</v>
      </c>
      <c r="K137" s="36"/>
      <c r="L137" s="35">
        <f t="shared" ref="L137" si="25">SUM(L128:L136)</f>
        <v>112.75</v>
      </c>
    </row>
    <row r="138" spans="1:13" ht="15.75" thickBot="1" x14ac:dyDescent="0.25">
      <c r="A138" s="46">
        <f>A120</f>
        <v>2</v>
      </c>
      <c r="B138" s="46">
        <f>B120</f>
        <v>2</v>
      </c>
      <c r="C138" s="52" t="s">
        <v>52</v>
      </c>
      <c r="D138" s="53"/>
      <c r="E138" s="42"/>
      <c r="F138" s="43">
        <f>F127+F137</f>
        <v>860</v>
      </c>
      <c r="G138" s="43">
        <f t="shared" ref="G138:L138" si="26">G127+G137</f>
        <v>23.7</v>
      </c>
      <c r="H138" s="43">
        <f t="shared" si="26"/>
        <v>39.1</v>
      </c>
      <c r="I138" s="43">
        <f t="shared" si="26"/>
        <v>107.4</v>
      </c>
      <c r="J138" s="43">
        <f t="shared" si="26"/>
        <v>876.5</v>
      </c>
      <c r="K138" s="43"/>
      <c r="L138" s="43">
        <f t="shared" si="26"/>
        <v>112.75</v>
      </c>
    </row>
    <row r="139" spans="1:13" ht="15" x14ac:dyDescent="0.25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21"/>
      <c r="L139" s="20"/>
    </row>
    <row r="140" spans="1:13" ht="15" x14ac:dyDescent="0.25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3" ht="15" x14ac:dyDescent="0.25">
      <c r="A141" s="22"/>
      <c r="B141" s="23"/>
      <c r="C141" s="24"/>
      <c r="D141" s="29" t="s">
        <v>28</v>
      </c>
      <c r="E141" s="29"/>
      <c r="F141" s="26"/>
      <c r="G141" s="27"/>
      <c r="H141" s="27"/>
      <c r="I141" s="27"/>
      <c r="J141" s="27"/>
      <c r="K141" s="27"/>
      <c r="L141" s="28"/>
      <c r="M141" s="27"/>
    </row>
    <row r="142" spans="1:13" ht="15.75" customHeight="1" x14ac:dyDescent="0.25">
      <c r="A142" s="22"/>
      <c r="B142" s="23"/>
      <c r="C142" s="24"/>
      <c r="D142" s="29" t="s">
        <v>29</v>
      </c>
      <c r="E142" s="26"/>
      <c r="F142" s="27"/>
      <c r="G142" s="27"/>
      <c r="H142" s="27"/>
      <c r="I142" s="27"/>
      <c r="J142" s="27"/>
      <c r="K142" s="28"/>
      <c r="L142" s="27"/>
    </row>
    <row r="143" spans="1:13" ht="15" x14ac:dyDescent="0.25">
      <c r="A143" s="22"/>
      <c r="B143" s="23"/>
      <c r="C143" s="24"/>
      <c r="D143" s="29" t="s">
        <v>30</v>
      </c>
      <c r="E143" s="26"/>
      <c r="F143" s="27"/>
      <c r="G143" s="27"/>
      <c r="H143" s="27"/>
      <c r="I143" s="27"/>
      <c r="J143" s="27"/>
      <c r="K143" s="28"/>
      <c r="L143" s="27"/>
    </row>
    <row r="144" spans="1:13" ht="15" x14ac:dyDescent="0.2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 x14ac:dyDescent="0.2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.75" thickBot="1" x14ac:dyDescent="0.3">
      <c r="A146" s="30"/>
      <c r="B146" s="31"/>
      <c r="C146" s="32"/>
      <c r="D146" s="33" t="s">
        <v>31</v>
      </c>
      <c r="E146" s="34"/>
      <c r="F146" s="35">
        <f>SUM(F139:F145)</f>
        <v>0</v>
      </c>
      <c r="G146" s="35">
        <f t="shared" ref="G146:J146" si="27">SUM(G139:G145)</f>
        <v>0</v>
      </c>
      <c r="H146" s="35">
        <f t="shared" si="27"/>
        <v>0</v>
      </c>
      <c r="I146" s="35">
        <f t="shared" si="27"/>
        <v>0</v>
      </c>
      <c r="J146" s="35">
        <f t="shared" si="27"/>
        <v>0</v>
      </c>
      <c r="K146" s="36"/>
      <c r="L146" s="35">
        <f t="shared" ref="L146" si="28">SUM(L139:L145)</f>
        <v>0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32</v>
      </c>
      <c r="D147" s="18" t="s">
        <v>27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 x14ac:dyDescent="0.25">
      <c r="A148" s="22"/>
      <c r="B148" s="23"/>
      <c r="C148" s="24"/>
      <c r="D148" s="29" t="s">
        <v>33</v>
      </c>
      <c r="E148" s="26" t="s">
        <v>93</v>
      </c>
      <c r="F148" s="27">
        <v>200</v>
      </c>
      <c r="G148" s="27">
        <v>4.7</v>
      </c>
      <c r="H148" s="27">
        <v>18.2</v>
      </c>
      <c r="I148" s="27">
        <v>30.5</v>
      </c>
      <c r="J148" s="27">
        <v>304.5</v>
      </c>
      <c r="K148" s="28">
        <v>2320</v>
      </c>
      <c r="L148" s="27">
        <v>14</v>
      </c>
    </row>
    <row r="149" spans="1:12" ht="15" x14ac:dyDescent="0.25">
      <c r="A149" s="22"/>
      <c r="B149" s="23"/>
      <c r="C149" s="24"/>
      <c r="D149" s="29" t="s">
        <v>36</v>
      </c>
      <c r="E149" s="26" t="s">
        <v>94</v>
      </c>
      <c r="F149" s="27">
        <v>250</v>
      </c>
      <c r="G149" s="27">
        <v>31</v>
      </c>
      <c r="H149" s="27">
        <v>7.8</v>
      </c>
      <c r="I149" s="27">
        <v>22</v>
      </c>
      <c r="J149" s="27">
        <v>282</v>
      </c>
      <c r="K149" s="28" t="s">
        <v>95</v>
      </c>
      <c r="L149" s="27">
        <v>58.4</v>
      </c>
    </row>
    <row r="150" spans="1:12" ht="15" x14ac:dyDescent="0.25">
      <c r="A150" s="22"/>
      <c r="B150" s="23"/>
      <c r="C150" s="24"/>
      <c r="D150" s="29" t="s">
        <v>39</v>
      </c>
      <c r="E150" s="26"/>
      <c r="F150" s="27"/>
      <c r="G150" s="27"/>
      <c r="H150" s="27"/>
      <c r="I150" s="27"/>
      <c r="J150" s="27"/>
      <c r="K150" s="28"/>
      <c r="L150" s="27"/>
    </row>
    <row r="151" spans="1:12" ht="15" x14ac:dyDescent="0.25">
      <c r="A151" s="22"/>
      <c r="B151" s="23"/>
      <c r="C151" s="24"/>
      <c r="D151" s="29" t="s">
        <v>42</v>
      </c>
      <c r="E151" s="26" t="s">
        <v>96</v>
      </c>
      <c r="F151" s="27">
        <v>200</v>
      </c>
      <c r="G151" s="27">
        <v>0.2</v>
      </c>
      <c r="H151" s="27">
        <v>0.1</v>
      </c>
      <c r="I151" s="27">
        <v>9.9</v>
      </c>
      <c r="J151" s="27">
        <v>41.6</v>
      </c>
      <c r="K151" s="28" t="s">
        <v>97</v>
      </c>
      <c r="L151" s="27">
        <v>5</v>
      </c>
    </row>
    <row r="152" spans="1:12" ht="15" x14ac:dyDescent="0.25">
      <c r="A152" s="22"/>
      <c r="B152" s="23"/>
      <c r="C152" s="24"/>
      <c r="D152" s="29" t="s">
        <v>45</v>
      </c>
      <c r="E152" s="26" t="s">
        <v>46</v>
      </c>
      <c r="F152" s="27">
        <v>35</v>
      </c>
      <c r="G152" s="27">
        <v>2.7</v>
      </c>
      <c r="H152" s="27">
        <v>0.3</v>
      </c>
      <c r="I152" s="27">
        <v>17.2</v>
      </c>
      <c r="J152" s="27">
        <v>82</v>
      </c>
      <c r="K152" s="28" t="s">
        <v>47</v>
      </c>
      <c r="L152" s="27">
        <v>3</v>
      </c>
    </row>
    <row r="153" spans="1:12" ht="15" x14ac:dyDescent="0.25">
      <c r="A153" s="22"/>
      <c r="B153" s="23"/>
      <c r="C153" s="24"/>
      <c r="D153" s="29" t="s">
        <v>48</v>
      </c>
      <c r="E153" s="26" t="s">
        <v>98</v>
      </c>
      <c r="F153" s="27">
        <v>15</v>
      </c>
      <c r="G153" s="27">
        <v>1</v>
      </c>
      <c r="H153" s="27">
        <v>0.2</v>
      </c>
      <c r="I153" s="27">
        <v>5.9</v>
      </c>
      <c r="J153" s="27">
        <v>29.3</v>
      </c>
      <c r="K153" s="28" t="s">
        <v>47</v>
      </c>
      <c r="L153" s="27">
        <v>1.5</v>
      </c>
    </row>
    <row r="154" spans="1:12" ht="15" x14ac:dyDescent="0.2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 x14ac:dyDescent="0.2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 x14ac:dyDescent="0.25">
      <c r="A156" s="30"/>
      <c r="B156" s="31"/>
      <c r="C156" s="32"/>
      <c r="D156" s="33" t="s">
        <v>31</v>
      </c>
      <c r="E156" s="34"/>
      <c r="F156" s="35">
        <f>SUM(F147:F155)</f>
        <v>700</v>
      </c>
      <c r="G156" s="35">
        <f t="shared" ref="G156:J156" si="29">SUM(G147:G155)</f>
        <v>39.600000000000009</v>
      </c>
      <c r="H156" s="35">
        <f t="shared" si="29"/>
        <v>26.6</v>
      </c>
      <c r="I156" s="35">
        <f t="shared" si="29"/>
        <v>85.5</v>
      </c>
      <c r="J156" s="35">
        <f t="shared" si="29"/>
        <v>739.4</v>
      </c>
      <c r="K156" s="36"/>
      <c r="L156" s="35">
        <f t="shared" ref="L156" si="30">SUM(L147:L155)</f>
        <v>81.900000000000006</v>
      </c>
    </row>
    <row r="157" spans="1:12" ht="15.75" thickBot="1" x14ac:dyDescent="0.25">
      <c r="A157" s="40">
        <f>A139</f>
        <v>2</v>
      </c>
      <c r="B157" s="41">
        <f>B139</f>
        <v>3</v>
      </c>
      <c r="C157" s="52" t="s">
        <v>52</v>
      </c>
      <c r="D157" s="53"/>
      <c r="E157" s="42"/>
      <c r="F157" s="43">
        <f>F146+F156</f>
        <v>700</v>
      </c>
      <c r="G157" s="43">
        <f t="shared" ref="G157:L157" si="31">G146+G156</f>
        <v>39.600000000000009</v>
      </c>
      <c r="H157" s="43">
        <f t="shared" si="31"/>
        <v>26.6</v>
      </c>
      <c r="I157" s="43">
        <f t="shared" si="31"/>
        <v>85.5</v>
      </c>
      <c r="J157" s="43">
        <f t="shared" si="31"/>
        <v>739.4</v>
      </c>
      <c r="K157" s="43"/>
      <c r="L157" s="43">
        <f t="shared" si="31"/>
        <v>81.900000000000006</v>
      </c>
    </row>
    <row r="158" spans="1:12" ht="15" x14ac:dyDescent="0.25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21"/>
      <c r="L158" s="20"/>
    </row>
    <row r="159" spans="1:12" ht="15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5" x14ac:dyDescent="0.25">
      <c r="A160" s="22"/>
      <c r="B160" s="23"/>
      <c r="C160" s="24"/>
      <c r="D160" s="29" t="s">
        <v>28</v>
      </c>
      <c r="E160" s="26"/>
      <c r="F160" s="27"/>
      <c r="G160" s="27"/>
      <c r="H160" s="27"/>
      <c r="I160" s="27"/>
      <c r="J160" s="27"/>
      <c r="K160" s="28"/>
      <c r="L160" s="27"/>
    </row>
    <row r="161" spans="1:12" ht="15" x14ac:dyDescent="0.25">
      <c r="A161" s="22"/>
      <c r="B161" s="23"/>
      <c r="C161" s="24"/>
      <c r="D161" s="29" t="s">
        <v>29</v>
      </c>
      <c r="E161" s="26"/>
      <c r="F161" s="27"/>
      <c r="G161" s="27"/>
      <c r="H161" s="27"/>
      <c r="I161" s="27"/>
      <c r="J161" s="27"/>
      <c r="K161" s="28"/>
      <c r="L161" s="27"/>
    </row>
    <row r="162" spans="1:12" ht="15" x14ac:dyDescent="0.25">
      <c r="A162" s="22"/>
      <c r="B162" s="23"/>
      <c r="C162" s="24"/>
      <c r="D162" s="29" t="s">
        <v>30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 x14ac:dyDescent="0.25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5" x14ac:dyDescent="0.2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 x14ac:dyDescent="0.25">
      <c r="A165" s="30"/>
      <c r="B165" s="31"/>
      <c r="C165" s="32"/>
      <c r="D165" s="33" t="s">
        <v>31</v>
      </c>
      <c r="E165" s="34"/>
      <c r="F165" s="35">
        <f>SUM(F158:F164)</f>
        <v>0</v>
      </c>
      <c r="G165" s="35">
        <f t="shared" ref="G165:J165" si="32">SUM(G158:G164)</f>
        <v>0</v>
      </c>
      <c r="H165" s="35">
        <f t="shared" si="32"/>
        <v>0</v>
      </c>
      <c r="I165" s="35">
        <f t="shared" si="32"/>
        <v>0</v>
      </c>
      <c r="J165" s="35">
        <f t="shared" si="32"/>
        <v>0</v>
      </c>
      <c r="K165" s="36"/>
      <c r="L165" s="35">
        <f t="shared" ref="L165" si="33">SUM(L158:L164)</f>
        <v>0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32</v>
      </c>
      <c r="D166" s="29" t="s">
        <v>53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 x14ac:dyDescent="0.25">
      <c r="A167" s="22"/>
      <c r="B167" s="23"/>
      <c r="C167" s="24"/>
      <c r="D167" s="29" t="s">
        <v>33</v>
      </c>
      <c r="E167" s="26" t="s">
        <v>99</v>
      </c>
      <c r="F167" s="27">
        <v>200</v>
      </c>
      <c r="G167" s="27">
        <v>1.8</v>
      </c>
      <c r="H167" s="27">
        <v>7.4</v>
      </c>
      <c r="I167" s="27">
        <v>10.3</v>
      </c>
      <c r="J167" s="27">
        <v>115.1</v>
      </c>
      <c r="K167" s="28">
        <v>104</v>
      </c>
      <c r="L167" s="27">
        <v>13.9</v>
      </c>
    </row>
    <row r="168" spans="1:12" ht="25.5" x14ac:dyDescent="0.25">
      <c r="A168" s="22"/>
      <c r="B168" s="23"/>
      <c r="C168" s="24"/>
      <c r="D168" s="29" t="s">
        <v>36</v>
      </c>
      <c r="E168" s="26" t="s">
        <v>100</v>
      </c>
      <c r="F168" s="27">
        <v>100</v>
      </c>
      <c r="G168" s="27">
        <v>19.5</v>
      </c>
      <c r="H168" s="27">
        <v>27.5</v>
      </c>
      <c r="I168" s="27">
        <v>7.7</v>
      </c>
      <c r="J168" s="27">
        <v>355.9</v>
      </c>
      <c r="K168" s="28" t="s">
        <v>101</v>
      </c>
      <c r="L168" s="27">
        <v>55.5</v>
      </c>
    </row>
    <row r="169" spans="1:12" ht="15" x14ac:dyDescent="0.25">
      <c r="A169" s="22"/>
      <c r="B169" s="23"/>
      <c r="C169" s="24"/>
      <c r="D169" s="29" t="s">
        <v>39</v>
      </c>
      <c r="E169" s="26" t="s">
        <v>79</v>
      </c>
      <c r="F169" s="27">
        <v>150</v>
      </c>
      <c r="G169" s="27">
        <v>3.6</v>
      </c>
      <c r="H169" s="27">
        <v>4.8</v>
      </c>
      <c r="I169" s="27">
        <v>36.4</v>
      </c>
      <c r="J169" s="27">
        <v>203.5</v>
      </c>
      <c r="K169" s="28" t="s">
        <v>102</v>
      </c>
      <c r="L169" s="27">
        <v>16.3</v>
      </c>
    </row>
    <row r="170" spans="1:12" ht="15" x14ac:dyDescent="0.25">
      <c r="A170" s="22"/>
      <c r="B170" s="23"/>
      <c r="C170" s="24"/>
      <c r="D170" s="29" t="s">
        <v>42</v>
      </c>
      <c r="E170" s="26" t="s">
        <v>74</v>
      </c>
      <c r="F170" s="27">
        <v>200</v>
      </c>
      <c r="G170" s="27">
        <v>1.2</v>
      </c>
      <c r="H170" s="27">
        <v>0.6</v>
      </c>
      <c r="I170" s="27">
        <v>47.4</v>
      </c>
      <c r="J170" s="27">
        <v>199.8</v>
      </c>
      <c r="K170" s="28">
        <v>5</v>
      </c>
      <c r="L170" s="27">
        <v>6</v>
      </c>
    </row>
    <row r="171" spans="1:12" ht="15" x14ac:dyDescent="0.25">
      <c r="A171" s="22"/>
      <c r="B171" s="23"/>
      <c r="C171" s="24"/>
      <c r="D171" s="29" t="s">
        <v>45</v>
      </c>
      <c r="E171" s="26" t="s">
        <v>46</v>
      </c>
      <c r="F171" s="27">
        <v>35</v>
      </c>
      <c r="G171" s="27">
        <v>2.7</v>
      </c>
      <c r="H171" s="27">
        <v>0.3</v>
      </c>
      <c r="I171" s="27">
        <v>17.2</v>
      </c>
      <c r="J171" s="27">
        <v>82</v>
      </c>
      <c r="K171" s="28" t="s">
        <v>47</v>
      </c>
      <c r="L171" s="27">
        <v>3</v>
      </c>
    </row>
    <row r="172" spans="1:12" ht="15" x14ac:dyDescent="0.25">
      <c r="A172" s="22"/>
      <c r="B172" s="23"/>
      <c r="C172" s="24"/>
      <c r="D172" s="29" t="s">
        <v>48</v>
      </c>
      <c r="E172" s="26" t="s">
        <v>49</v>
      </c>
      <c r="F172" s="27">
        <v>15</v>
      </c>
      <c r="G172" s="27">
        <v>1</v>
      </c>
      <c r="H172" s="27">
        <v>0.2</v>
      </c>
      <c r="I172" s="27">
        <v>5</v>
      </c>
      <c r="J172" s="27">
        <v>25.6</v>
      </c>
      <c r="K172" s="28" t="s">
        <v>47</v>
      </c>
      <c r="L172" s="27">
        <v>1.5</v>
      </c>
    </row>
    <row r="173" spans="1:12" ht="15" x14ac:dyDescent="0.25">
      <c r="A173" s="22"/>
      <c r="B173" s="23"/>
      <c r="C173" s="24"/>
      <c r="D173" s="25" t="s">
        <v>27</v>
      </c>
      <c r="E173" s="26" t="s">
        <v>103</v>
      </c>
      <c r="F173" s="27">
        <v>30</v>
      </c>
      <c r="G173" s="27">
        <v>0.4</v>
      </c>
      <c r="H173" s="27">
        <v>0.7</v>
      </c>
      <c r="I173" s="27">
        <v>2.6</v>
      </c>
      <c r="J173" s="27">
        <v>18.2</v>
      </c>
      <c r="K173" s="28" t="s">
        <v>51</v>
      </c>
      <c r="L173" s="27">
        <v>4</v>
      </c>
    </row>
    <row r="174" spans="1:12" ht="15" x14ac:dyDescent="0.2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 x14ac:dyDescent="0.25">
      <c r="A175" s="30"/>
      <c r="B175" s="31"/>
      <c r="C175" s="32"/>
      <c r="D175" s="33" t="s">
        <v>31</v>
      </c>
      <c r="E175" s="34"/>
      <c r="F175" s="35">
        <f>SUM(F166:F174)</f>
        <v>730</v>
      </c>
      <c r="G175" s="35">
        <f t="shared" ref="G175:J175" si="34">SUM(G166:G174)</f>
        <v>30.2</v>
      </c>
      <c r="H175" s="35">
        <f t="shared" si="34"/>
        <v>41.5</v>
      </c>
      <c r="I175" s="35">
        <f t="shared" si="34"/>
        <v>126.6</v>
      </c>
      <c r="J175" s="35">
        <f t="shared" si="34"/>
        <v>1000.1</v>
      </c>
      <c r="K175" s="36"/>
      <c r="L175" s="35">
        <f t="shared" ref="L175" si="35">SUM(L166:L174)</f>
        <v>100.2</v>
      </c>
    </row>
    <row r="176" spans="1:12" ht="15.75" thickBot="1" x14ac:dyDescent="0.25">
      <c r="A176" s="40">
        <f>A158</f>
        <v>2</v>
      </c>
      <c r="B176" s="41">
        <f>B158</f>
        <v>4</v>
      </c>
      <c r="C176" s="52" t="s">
        <v>52</v>
      </c>
      <c r="D176" s="53"/>
      <c r="E176" s="42"/>
      <c r="F176" s="43">
        <f>F165+F175</f>
        <v>730</v>
      </c>
      <c r="G176" s="43">
        <f t="shared" ref="G176:L176" si="36">G165+G175</f>
        <v>30.2</v>
      </c>
      <c r="H176" s="43">
        <f t="shared" si="36"/>
        <v>41.5</v>
      </c>
      <c r="I176" s="43">
        <f t="shared" si="36"/>
        <v>126.6</v>
      </c>
      <c r="J176" s="43">
        <f t="shared" si="36"/>
        <v>1000.1</v>
      </c>
      <c r="K176" s="43"/>
      <c r="L176" s="43">
        <f t="shared" si="36"/>
        <v>100.2</v>
      </c>
    </row>
    <row r="177" spans="1:12" ht="15" x14ac:dyDescent="0.25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21"/>
      <c r="L177" s="20"/>
    </row>
    <row r="178" spans="1:12" ht="15" x14ac:dyDescent="0.25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 ht="15" x14ac:dyDescent="0.25">
      <c r="A179" s="22"/>
      <c r="B179" s="23"/>
      <c r="C179" s="24"/>
      <c r="D179" s="29" t="s">
        <v>28</v>
      </c>
      <c r="E179" s="26"/>
      <c r="F179" s="27"/>
      <c r="G179" s="27"/>
      <c r="H179" s="27"/>
      <c r="I179" s="27"/>
      <c r="J179" s="27"/>
      <c r="K179" s="28"/>
      <c r="L179" s="27"/>
    </row>
    <row r="180" spans="1:12" ht="15" x14ac:dyDescent="0.25">
      <c r="A180" s="22"/>
      <c r="B180" s="23"/>
      <c r="C180" s="24"/>
      <c r="D180" s="29" t="s">
        <v>29</v>
      </c>
      <c r="E180" s="26"/>
      <c r="F180" s="27"/>
      <c r="G180" s="27"/>
      <c r="H180" s="27"/>
      <c r="I180" s="27"/>
      <c r="J180" s="27"/>
      <c r="K180" s="28"/>
      <c r="L180" s="27"/>
    </row>
    <row r="181" spans="1:12" ht="15" x14ac:dyDescent="0.25">
      <c r="A181" s="22"/>
      <c r="B181" s="23"/>
      <c r="C181" s="24"/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 x14ac:dyDescent="0.25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 ht="15" x14ac:dyDescent="0.2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 x14ac:dyDescent="0.25">
      <c r="A184" s="30"/>
      <c r="B184" s="31"/>
      <c r="C184" s="32"/>
      <c r="D184" s="33" t="s">
        <v>31</v>
      </c>
      <c r="E184" s="34"/>
      <c r="F184" s="35">
        <f>SUM(F177:F183)</f>
        <v>0</v>
      </c>
      <c r="G184" s="35">
        <f t="shared" ref="G184:J184" si="37">SUM(G177:G183)</f>
        <v>0</v>
      </c>
      <c r="H184" s="35">
        <f t="shared" si="37"/>
        <v>0</v>
      </c>
      <c r="I184" s="35">
        <f t="shared" si="37"/>
        <v>0</v>
      </c>
      <c r="J184" s="35">
        <f t="shared" si="37"/>
        <v>0</v>
      </c>
      <c r="K184" s="36"/>
      <c r="L184" s="35">
        <f t="shared" ref="L184" si="38">SUM(L177:L183)</f>
        <v>0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32</v>
      </c>
      <c r="D185" s="25" t="s">
        <v>27</v>
      </c>
      <c r="E185" s="26"/>
      <c r="F185" s="27"/>
      <c r="G185" s="27"/>
      <c r="H185" s="27"/>
      <c r="I185" s="27"/>
      <c r="J185" s="27"/>
      <c r="K185" s="28"/>
      <c r="L185" s="27"/>
    </row>
    <row r="186" spans="1:12" ht="15" x14ac:dyDescent="0.25">
      <c r="A186" s="22"/>
      <c r="B186" s="23"/>
      <c r="C186" s="24"/>
      <c r="D186" s="29" t="s">
        <v>33</v>
      </c>
      <c r="E186" s="26" t="s">
        <v>76</v>
      </c>
      <c r="F186" s="27">
        <v>200</v>
      </c>
      <c r="G186" s="27">
        <v>4.5</v>
      </c>
      <c r="H186" s="27">
        <v>10.3</v>
      </c>
      <c r="I186" s="27">
        <v>23.2</v>
      </c>
      <c r="J186" s="27">
        <v>204</v>
      </c>
      <c r="K186" s="28">
        <v>2315</v>
      </c>
      <c r="L186" s="27">
        <v>18.100000000000001</v>
      </c>
    </row>
    <row r="187" spans="1:12" ht="15" x14ac:dyDescent="0.25">
      <c r="A187" s="22"/>
      <c r="B187" s="23"/>
      <c r="C187" s="24"/>
      <c r="D187" s="29" t="s">
        <v>36</v>
      </c>
      <c r="E187" s="26" t="s">
        <v>104</v>
      </c>
      <c r="F187" s="27">
        <v>100</v>
      </c>
      <c r="G187" s="27">
        <v>16.3</v>
      </c>
      <c r="H187" s="27">
        <v>18</v>
      </c>
      <c r="I187" s="27">
        <v>2.7</v>
      </c>
      <c r="J187" s="27">
        <v>237.8</v>
      </c>
      <c r="K187" s="28" t="s">
        <v>47</v>
      </c>
      <c r="L187" s="27">
        <v>32.299999999999997</v>
      </c>
    </row>
    <row r="188" spans="1:12" ht="15" x14ac:dyDescent="0.25">
      <c r="A188" s="44"/>
      <c r="B188" s="23"/>
      <c r="C188" s="24"/>
      <c r="D188" s="29" t="s">
        <v>39</v>
      </c>
      <c r="E188" s="26" t="s">
        <v>105</v>
      </c>
      <c r="F188" s="27">
        <v>150</v>
      </c>
      <c r="G188" s="27">
        <v>4.4000000000000004</v>
      </c>
      <c r="H188" s="27">
        <v>5.3</v>
      </c>
      <c r="I188" s="27">
        <v>30.5</v>
      </c>
      <c r="J188" s="27">
        <v>187.1</v>
      </c>
      <c r="K188" s="28" t="s">
        <v>58</v>
      </c>
      <c r="L188" s="27">
        <v>8</v>
      </c>
    </row>
    <row r="189" spans="1:12" ht="15" x14ac:dyDescent="0.25">
      <c r="A189" s="22"/>
      <c r="B189" s="23"/>
      <c r="C189" s="24"/>
      <c r="D189" s="29" t="s">
        <v>28</v>
      </c>
      <c r="E189" s="26" t="s">
        <v>81</v>
      </c>
      <c r="F189" s="27">
        <v>200</v>
      </c>
      <c r="G189" s="27">
        <v>0.2</v>
      </c>
      <c r="H189" s="27">
        <v>0.1</v>
      </c>
      <c r="I189" s="27">
        <v>6.6</v>
      </c>
      <c r="J189" s="27">
        <v>27.9</v>
      </c>
      <c r="K189" s="28" t="s">
        <v>82</v>
      </c>
      <c r="L189" s="27">
        <v>3</v>
      </c>
    </row>
    <row r="190" spans="1:12" ht="15" x14ac:dyDescent="0.25">
      <c r="A190" s="22"/>
      <c r="B190" s="23"/>
      <c r="C190" s="24"/>
      <c r="D190" s="29" t="s">
        <v>45</v>
      </c>
      <c r="E190" s="26" t="s">
        <v>46</v>
      </c>
      <c r="F190" s="27">
        <v>35</v>
      </c>
      <c r="G190" s="27">
        <v>2.7</v>
      </c>
      <c r="H190" s="27">
        <v>0.3</v>
      </c>
      <c r="I190" s="27">
        <v>17.2</v>
      </c>
      <c r="J190" s="27">
        <v>82</v>
      </c>
      <c r="K190" s="28" t="s">
        <v>47</v>
      </c>
      <c r="L190" s="27">
        <v>3</v>
      </c>
    </row>
    <row r="191" spans="1:12" ht="15" x14ac:dyDescent="0.25">
      <c r="A191" s="22"/>
      <c r="B191" s="23"/>
      <c r="C191" s="24"/>
      <c r="D191" s="29" t="s">
        <v>48</v>
      </c>
      <c r="E191" s="26" t="s">
        <v>75</v>
      </c>
      <c r="F191" s="27">
        <v>15</v>
      </c>
      <c r="G191" s="27">
        <v>1</v>
      </c>
      <c r="H191" s="27">
        <v>0.2</v>
      </c>
      <c r="I191" s="27">
        <v>5.9</v>
      </c>
      <c r="J191" s="27">
        <v>29.3</v>
      </c>
      <c r="K191" s="28" t="s">
        <v>47</v>
      </c>
      <c r="L191" s="27">
        <v>1.5</v>
      </c>
    </row>
    <row r="192" spans="1:12" ht="15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5" ht="15" x14ac:dyDescent="0.2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5" ht="15" x14ac:dyDescent="0.25">
      <c r="A194" s="30"/>
      <c r="B194" s="31"/>
      <c r="C194" s="32"/>
      <c r="D194" s="33" t="s">
        <v>31</v>
      </c>
      <c r="E194" s="34"/>
      <c r="F194" s="35">
        <f>SUM(F185:F193)</f>
        <v>700</v>
      </c>
      <c r="G194" s="35">
        <f t="shared" ref="G194:J194" si="39">SUM(G185:G193)</f>
        <v>29.1</v>
      </c>
      <c r="H194" s="35">
        <f t="shared" si="39"/>
        <v>34.200000000000003</v>
      </c>
      <c r="I194" s="35">
        <f t="shared" si="39"/>
        <v>86.100000000000009</v>
      </c>
      <c r="J194" s="35">
        <f t="shared" si="39"/>
        <v>768.09999999999991</v>
      </c>
      <c r="K194" s="36"/>
      <c r="L194" s="35">
        <f t="shared" ref="L194" si="40">SUM(L185:L193)</f>
        <v>65.900000000000006</v>
      </c>
    </row>
    <row r="195" spans="1:15" ht="15.75" thickBot="1" x14ac:dyDescent="0.25">
      <c r="A195" s="40">
        <f>A177</f>
        <v>2</v>
      </c>
      <c r="B195" s="41">
        <f>B177</f>
        <v>5</v>
      </c>
      <c r="C195" s="52" t="s">
        <v>52</v>
      </c>
      <c r="D195" s="53"/>
      <c r="E195" s="42"/>
      <c r="F195" s="43">
        <f>F184+F194</f>
        <v>700</v>
      </c>
      <c r="G195" s="43">
        <f t="shared" ref="G195:L195" si="41">G184+G194</f>
        <v>29.1</v>
      </c>
      <c r="H195" s="43">
        <f t="shared" si="41"/>
        <v>34.200000000000003</v>
      </c>
      <c r="I195" s="43">
        <f t="shared" si="41"/>
        <v>86.100000000000009</v>
      </c>
      <c r="J195" s="43">
        <f t="shared" si="41"/>
        <v>768.09999999999991</v>
      </c>
      <c r="K195" s="43"/>
      <c r="L195" s="43">
        <f t="shared" si="41"/>
        <v>65.900000000000006</v>
      </c>
      <c r="M195" s="2">
        <f>L195+L176+L157+L138+L119+L100+L81+L62+L43+L24</f>
        <v>891.50000000000023</v>
      </c>
      <c r="N195" s="2">
        <f>N196*10</f>
        <v>891.5</v>
      </c>
      <c r="O195" s="2">
        <f>N195-M195</f>
        <v>0</v>
      </c>
    </row>
    <row r="196" spans="1:15" ht="13.5" thickBot="1" x14ac:dyDescent="0.25">
      <c r="A196" s="47"/>
      <c r="B196" s="48"/>
      <c r="C196" s="57" t="s">
        <v>106</v>
      </c>
      <c r="D196" s="57"/>
      <c r="E196" s="57"/>
      <c r="F196" s="49">
        <f>(F24+F43+F62+F81+F100+F119+F138+F157+F176+F195)/(IF(F24=0,0,1)+IF(F43=0,0,1)+IF(F62=0,0,1)+IF(F81=0,0,1)+IF(F100=0,0,1)+IF(F119=0,0,1)+IF(F138=0,0,1)+IF(F157=0,0,1)+IF(F176=0,0,1)+IF(F195=0,0,1))</f>
        <v>749.5</v>
      </c>
      <c r="G196" s="49">
        <f t="shared" ref="G196:J196" si="42">(G24+G43+G62+G81+G100+G119+G138+G157+G176+G195)/(IF(G24=0,0,1)+IF(G43=0,0,1)+IF(G62=0,0,1)+IF(G81=0,0,1)+IF(G100=0,0,1)+IF(G119=0,0,1)+IF(G138=0,0,1)+IF(G157=0,0,1)+IF(G176=0,0,1)+IF(G195=0,0,1))</f>
        <v>31.73</v>
      </c>
      <c r="H196" s="49">
        <f t="shared" si="42"/>
        <v>32.839999999999996</v>
      </c>
      <c r="I196" s="49">
        <f t="shared" si="42"/>
        <v>99.84</v>
      </c>
      <c r="J196" s="49">
        <f t="shared" si="42"/>
        <v>821.81999999999994</v>
      </c>
      <c r="K196" s="49"/>
      <c r="L196" s="50">
        <f t="shared" ref="L196" si="43">(L24+L43+L62+L81+L100+L119+L138+L157+L176+L195)/(IF(L24=0,0,1)+IF(L43=0,0,1)+IF(L62=0,0,1)+IF(L81=0,0,1)+IF(L100=0,0,1)+IF(L119=0,0,1)+IF(L138=0,0,1)+IF(L157=0,0,1)+IF(L176=0,0,1)+IF(L195=0,0,1))</f>
        <v>89.15</v>
      </c>
      <c r="M196" s="2">
        <f>M195/10</f>
        <v>89.15000000000002</v>
      </c>
      <c r="N196" s="2">
        <v>89.15</v>
      </c>
      <c r="O196" s="51">
        <f>N196-M196</f>
        <v>0</v>
      </c>
    </row>
    <row r="200" spans="1:15" x14ac:dyDescent="0.2">
      <c r="O200" s="2" t="s">
        <v>108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scale="7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Владимир Быстров</cp:lastModifiedBy>
  <cp:lastPrinted>2025-09-08T01:40:22Z</cp:lastPrinted>
  <dcterms:created xsi:type="dcterms:W3CDTF">2015-06-05T18:19:34Z</dcterms:created>
  <dcterms:modified xsi:type="dcterms:W3CDTF">2026-01-19T04:30:13Z</dcterms:modified>
</cp:coreProperties>
</file>